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PHỤC HY\Excel\"/>
    </mc:Choice>
  </mc:AlternateContent>
  <xr:revisionPtr revIDLastSave="0" documentId="13_ncr:1_{3ACB4529-8244-490B-A20B-9540A70C974B}" xr6:coauthVersionLast="47" xr6:coauthVersionMax="47" xr10:uidLastSave="{00000000-0000-0000-0000-000000000000}"/>
  <bookViews>
    <workbookView xWindow="2970" yWindow="4330" windowWidth="28800" windowHeight="15370" activeTab="4" xr2:uid="{00000000-000D-0000-FFFF-FFFF00000000}"/>
  </bookViews>
  <sheets>
    <sheet name="Huong_Dan" sheetId="1" r:id="rId1"/>
    <sheet name="DM_VPP" sheetId="2" r:id="rId2"/>
    <sheet name="Nhap_Kho" sheetId="3" r:id="rId3"/>
    <sheet name="Cap_Phat" sheetId="4" r:id="rId4"/>
    <sheet name="Bao_Cao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1" i="5" l="1"/>
  <c r="A111" i="5"/>
  <c r="J111" i="5" s="1"/>
  <c r="I110" i="5"/>
  <c r="H110" i="5"/>
  <c r="B110" i="5"/>
  <c r="A110" i="5"/>
  <c r="F110" i="5" s="1"/>
  <c r="G109" i="5"/>
  <c r="E109" i="5"/>
  <c r="D109" i="5"/>
  <c r="A109" i="5"/>
  <c r="B109" i="5" s="1"/>
  <c r="H108" i="5"/>
  <c r="A108" i="5"/>
  <c r="J108" i="5" s="1"/>
  <c r="J107" i="5"/>
  <c r="D107" i="5"/>
  <c r="A107" i="5"/>
  <c r="H107" i="5" s="1"/>
  <c r="G106" i="5"/>
  <c r="F106" i="5"/>
  <c r="A106" i="5"/>
  <c r="D106" i="5" s="1"/>
  <c r="J105" i="5"/>
  <c r="G105" i="5"/>
  <c r="E105" i="5"/>
  <c r="C105" i="5"/>
  <c r="B105" i="5"/>
  <c r="A105" i="5"/>
  <c r="I105" i="5" s="1"/>
  <c r="G104" i="5"/>
  <c r="F104" i="5"/>
  <c r="A104" i="5"/>
  <c r="J104" i="5" s="1"/>
  <c r="I103" i="5"/>
  <c r="H103" i="5"/>
  <c r="C103" i="5"/>
  <c r="B103" i="5"/>
  <c r="A103" i="5"/>
  <c r="F103" i="5" s="1"/>
  <c r="I102" i="5"/>
  <c r="G102" i="5"/>
  <c r="E102" i="5"/>
  <c r="D102" i="5"/>
  <c r="C102" i="5"/>
  <c r="A102" i="5"/>
  <c r="B102" i="5" s="1"/>
  <c r="H101" i="5"/>
  <c r="A101" i="5"/>
  <c r="J101" i="5" s="1"/>
  <c r="J100" i="5"/>
  <c r="E100" i="5"/>
  <c r="D100" i="5"/>
  <c r="A100" i="5"/>
  <c r="H100" i="5" s="1"/>
  <c r="G99" i="5"/>
  <c r="F99" i="5"/>
  <c r="A99" i="5"/>
  <c r="D99" i="5" s="1"/>
  <c r="J98" i="5"/>
  <c r="E98" i="5"/>
  <c r="C98" i="5"/>
  <c r="B98" i="5"/>
  <c r="A98" i="5"/>
  <c r="I98" i="5" s="1"/>
  <c r="G97" i="5"/>
  <c r="F97" i="5"/>
  <c r="A97" i="5"/>
  <c r="J97" i="5" s="1"/>
  <c r="I96" i="5"/>
  <c r="H96" i="5"/>
  <c r="G96" i="5"/>
  <c r="C96" i="5"/>
  <c r="B96" i="5"/>
  <c r="A96" i="5"/>
  <c r="F96" i="5" s="1"/>
  <c r="I95" i="5"/>
  <c r="G95" i="5"/>
  <c r="E95" i="5"/>
  <c r="D95" i="5"/>
  <c r="C95" i="5"/>
  <c r="A95" i="5"/>
  <c r="B95" i="5" s="1"/>
  <c r="H94" i="5"/>
  <c r="A94" i="5"/>
  <c r="J94" i="5" s="1"/>
  <c r="J93" i="5"/>
  <c r="I93" i="5"/>
  <c r="E93" i="5"/>
  <c r="D93" i="5"/>
  <c r="A93" i="5"/>
  <c r="H93" i="5" s="1"/>
  <c r="G92" i="5"/>
  <c r="F92" i="5"/>
  <c r="A92" i="5"/>
  <c r="D92" i="5" s="1"/>
  <c r="J91" i="5"/>
  <c r="E91" i="5"/>
  <c r="C91" i="5"/>
  <c r="B91" i="5"/>
  <c r="A91" i="5"/>
  <c r="I91" i="5" s="1"/>
  <c r="G90" i="5"/>
  <c r="F90" i="5"/>
  <c r="A90" i="5"/>
  <c r="J90" i="5" s="1"/>
  <c r="I89" i="5"/>
  <c r="H89" i="5"/>
  <c r="G89" i="5"/>
  <c r="C89" i="5"/>
  <c r="B89" i="5"/>
  <c r="A89" i="5"/>
  <c r="F89" i="5" s="1"/>
  <c r="I88" i="5"/>
  <c r="G88" i="5"/>
  <c r="E88" i="5"/>
  <c r="D88" i="5"/>
  <c r="C88" i="5"/>
  <c r="A88" i="5"/>
  <c r="B88" i="5" s="1"/>
  <c r="H87" i="5"/>
  <c r="A87" i="5"/>
  <c r="J87" i="5" s="1"/>
  <c r="J86" i="5"/>
  <c r="I86" i="5"/>
  <c r="E86" i="5"/>
  <c r="D86" i="5"/>
  <c r="A86" i="5"/>
  <c r="H86" i="5" s="1"/>
  <c r="G85" i="5"/>
  <c r="F85" i="5"/>
  <c r="A85" i="5"/>
  <c r="D85" i="5" s="1"/>
  <c r="J84" i="5"/>
  <c r="E84" i="5"/>
  <c r="C84" i="5"/>
  <c r="B84" i="5"/>
  <c r="A84" i="5"/>
  <c r="I84" i="5" s="1"/>
  <c r="G83" i="5"/>
  <c r="F83" i="5"/>
  <c r="A83" i="5"/>
  <c r="J83" i="5" s="1"/>
  <c r="I82" i="5"/>
  <c r="H82" i="5"/>
  <c r="G82" i="5"/>
  <c r="C82" i="5"/>
  <c r="B82" i="5"/>
  <c r="A82" i="5"/>
  <c r="F82" i="5" s="1"/>
  <c r="I81" i="5"/>
  <c r="G81" i="5"/>
  <c r="E81" i="5"/>
  <c r="D81" i="5"/>
  <c r="C81" i="5"/>
  <c r="A81" i="5"/>
  <c r="B81" i="5" s="1"/>
  <c r="H80" i="5"/>
  <c r="A80" i="5"/>
  <c r="J80" i="5" s="1"/>
  <c r="J79" i="5"/>
  <c r="I79" i="5"/>
  <c r="E79" i="5"/>
  <c r="D79" i="5"/>
  <c r="A79" i="5"/>
  <c r="H79" i="5" s="1"/>
  <c r="G78" i="5"/>
  <c r="F78" i="5"/>
  <c r="A78" i="5"/>
  <c r="D78" i="5" s="1"/>
  <c r="J77" i="5"/>
  <c r="E77" i="5"/>
  <c r="C77" i="5"/>
  <c r="B77" i="5"/>
  <c r="A77" i="5"/>
  <c r="I77" i="5" s="1"/>
  <c r="G76" i="5"/>
  <c r="F76" i="5"/>
  <c r="A76" i="5"/>
  <c r="J76" i="5" s="1"/>
  <c r="I75" i="5"/>
  <c r="H75" i="5"/>
  <c r="G75" i="5"/>
  <c r="C75" i="5"/>
  <c r="B75" i="5"/>
  <c r="A75" i="5"/>
  <c r="F75" i="5" s="1"/>
  <c r="I74" i="5"/>
  <c r="G74" i="5"/>
  <c r="E74" i="5"/>
  <c r="D74" i="5"/>
  <c r="C74" i="5"/>
  <c r="A74" i="5"/>
  <c r="B74" i="5" s="1"/>
  <c r="H73" i="5"/>
  <c r="A73" i="5"/>
  <c r="J73" i="5" s="1"/>
  <c r="J72" i="5"/>
  <c r="I72" i="5"/>
  <c r="E72" i="5"/>
  <c r="D72" i="5"/>
  <c r="A72" i="5"/>
  <c r="H72" i="5" s="1"/>
  <c r="G71" i="5"/>
  <c r="F71" i="5"/>
  <c r="A71" i="5"/>
  <c r="D71" i="5" s="1"/>
  <c r="J70" i="5"/>
  <c r="E70" i="5"/>
  <c r="C70" i="5"/>
  <c r="B70" i="5"/>
  <c r="A70" i="5"/>
  <c r="I70" i="5" s="1"/>
  <c r="G69" i="5"/>
  <c r="F69" i="5"/>
  <c r="A69" i="5"/>
  <c r="J69" i="5" s="1"/>
  <c r="I68" i="5"/>
  <c r="H68" i="5"/>
  <c r="G68" i="5"/>
  <c r="C68" i="5"/>
  <c r="B68" i="5"/>
  <c r="A68" i="5"/>
  <c r="F68" i="5" s="1"/>
  <c r="I67" i="5"/>
  <c r="G67" i="5"/>
  <c r="E67" i="5"/>
  <c r="D67" i="5"/>
  <c r="C67" i="5"/>
  <c r="A67" i="5"/>
  <c r="B67" i="5" s="1"/>
  <c r="H66" i="5"/>
  <c r="A66" i="5"/>
  <c r="J66" i="5" s="1"/>
  <c r="J65" i="5"/>
  <c r="I65" i="5"/>
  <c r="E65" i="5"/>
  <c r="D65" i="5"/>
  <c r="A65" i="5"/>
  <c r="H65" i="5" s="1"/>
  <c r="G64" i="5"/>
  <c r="F64" i="5"/>
  <c r="A64" i="5"/>
  <c r="D64" i="5" s="1"/>
  <c r="J63" i="5"/>
  <c r="E63" i="5"/>
  <c r="C63" i="5"/>
  <c r="B63" i="5"/>
  <c r="A63" i="5"/>
  <c r="I63" i="5" s="1"/>
  <c r="G62" i="5"/>
  <c r="F62" i="5"/>
  <c r="A62" i="5"/>
  <c r="J62" i="5" s="1"/>
  <c r="I61" i="5"/>
  <c r="H61" i="5"/>
  <c r="G61" i="5"/>
  <c r="C61" i="5"/>
  <c r="B61" i="5"/>
  <c r="A61" i="5"/>
  <c r="F61" i="5" s="1"/>
  <c r="I60" i="5"/>
  <c r="G60" i="5"/>
  <c r="E60" i="5"/>
  <c r="D60" i="5"/>
  <c r="C60" i="5"/>
  <c r="A60" i="5"/>
  <c r="B60" i="5" s="1"/>
  <c r="H59" i="5"/>
  <c r="A59" i="5"/>
  <c r="J59" i="5" s="1"/>
  <c r="J58" i="5"/>
  <c r="I58" i="5"/>
  <c r="E58" i="5"/>
  <c r="D58" i="5"/>
  <c r="A58" i="5"/>
  <c r="H58" i="5" s="1"/>
  <c r="G57" i="5"/>
  <c r="F57" i="5"/>
  <c r="A57" i="5"/>
  <c r="D57" i="5" s="1"/>
  <c r="J56" i="5"/>
  <c r="E56" i="5"/>
  <c r="C56" i="5"/>
  <c r="B56" i="5"/>
  <c r="A56" i="5"/>
  <c r="I56" i="5" s="1"/>
  <c r="G55" i="5"/>
  <c r="F55" i="5"/>
  <c r="A55" i="5"/>
  <c r="J55" i="5" s="1"/>
  <c r="I54" i="5"/>
  <c r="H54" i="5"/>
  <c r="G54" i="5"/>
  <c r="C54" i="5"/>
  <c r="B54" i="5"/>
  <c r="A54" i="5"/>
  <c r="F54" i="5" s="1"/>
  <c r="I53" i="5"/>
  <c r="G53" i="5"/>
  <c r="E53" i="5"/>
  <c r="D53" i="5"/>
  <c r="C53" i="5"/>
  <c r="A53" i="5"/>
  <c r="B53" i="5" s="1"/>
  <c r="H52" i="5"/>
  <c r="A52" i="5"/>
  <c r="J52" i="5" s="1"/>
  <c r="J51" i="5"/>
  <c r="I51" i="5"/>
  <c r="E51" i="5"/>
  <c r="D51" i="5"/>
  <c r="A51" i="5"/>
  <c r="H51" i="5" s="1"/>
  <c r="G50" i="5"/>
  <c r="F50" i="5"/>
  <c r="A50" i="5"/>
  <c r="D50" i="5" s="1"/>
  <c r="J49" i="5"/>
  <c r="E49" i="5"/>
  <c r="C49" i="5"/>
  <c r="B49" i="5"/>
  <c r="A49" i="5"/>
  <c r="I49" i="5" s="1"/>
  <c r="G48" i="5"/>
  <c r="F48" i="5"/>
  <c r="A48" i="5"/>
  <c r="J48" i="5" s="1"/>
  <c r="I47" i="5"/>
  <c r="H47" i="5"/>
  <c r="G47" i="5"/>
  <c r="C47" i="5"/>
  <c r="B47" i="5"/>
  <c r="A47" i="5"/>
  <c r="F47" i="5" s="1"/>
  <c r="I46" i="5"/>
  <c r="G46" i="5"/>
  <c r="E46" i="5"/>
  <c r="D46" i="5"/>
  <c r="C46" i="5"/>
  <c r="A46" i="5"/>
  <c r="B46" i="5" s="1"/>
  <c r="H45" i="5"/>
  <c r="A45" i="5"/>
  <c r="J45" i="5" s="1"/>
  <c r="J44" i="5"/>
  <c r="I44" i="5"/>
  <c r="E44" i="5"/>
  <c r="D44" i="5"/>
  <c r="A44" i="5"/>
  <c r="H44" i="5" s="1"/>
  <c r="G43" i="5"/>
  <c r="F43" i="5"/>
  <c r="A43" i="5"/>
  <c r="D43" i="5" s="1"/>
  <c r="J42" i="5"/>
  <c r="E42" i="5"/>
  <c r="C42" i="5"/>
  <c r="B42" i="5"/>
  <c r="A42" i="5"/>
  <c r="I42" i="5" s="1"/>
  <c r="G41" i="5"/>
  <c r="F41" i="5"/>
  <c r="A41" i="5"/>
  <c r="J41" i="5" s="1"/>
  <c r="I40" i="5"/>
  <c r="H40" i="5"/>
  <c r="G40" i="5"/>
  <c r="C40" i="5"/>
  <c r="B40" i="5"/>
  <c r="A40" i="5"/>
  <c r="F40" i="5" s="1"/>
  <c r="I39" i="5"/>
  <c r="G39" i="5"/>
  <c r="E39" i="5"/>
  <c r="D39" i="5"/>
  <c r="C39" i="5"/>
  <c r="A39" i="5"/>
  <c r="B39" i="5" s="1"/>
  <c r="H38" i="5"/>
  <c r="A38" i="5"/>
  <c r="J38" i="5" s="1"/>
  <c r="J37" i="5"/>
  <c r="I37" i="5"/>
  <c r="E37" i="5"/>
  <c r="D37" i="5"/>
  <c r="A37" i="5"/>
  <c r="H37" i="5" s="1"/>
  <c r="G36" i="5"/>
  <c r="F36" i="5"/>
  <c r="A36" i="5"/>
  <c r="D36" i="5" s="1"/>
  <c r="J35" i="5"/>
  <c r="E35" i="5"/>
  <c r="C35" i="5"/>
  <c r="B35" i="5"/>
  <c r="A35" i="5"/>
  <c r="I35" i="5" s="1"/>
  <c r="G34" i="5"/>
  <c r="F34" i="5"/>
  <c r="A34" i="5"/>
  <c r="J34" i="5" s="1"/>
  <c r="I33" i="5"/>
  <c r="H33" i="5"/>
  <c r="G33" i="5"/>
  <c r="C33" i="5"/>
  <c r="B33" i="5"/>
  <c r="A33" i="5"/>
  <c r="F33" i="5" s="1"/>
  <c r="I32" i="5"/>
  <c r="G32" i="5"/>
  <c r="E32" i="5"/>
  <c r="D32" i="5"/>
  <c r="C32" i="5"/>
  <c r="A32" i="5"/>
  <c r="B32" i="5" s="1"/>
  <c r="H31" i="5"/>
  <c r="A31" i="5"/>
  <c r="J31" i="5" s="1"/>
  <c r="J30" i="5"/>
  <c r="I30" i="5"/>
  <c r="E30" i="5"/>
  <c r="D30" i="5"/>
  <c r="A30" i="5"/>
  <c r="H30" i="5" s="1"/>
  <c r="G29" i="5"/>
  <c r="F29" i="5"/>
  <c r="A29" i="5"/>
  <c r="D29" i="5" s="1"/>
  <c r="J28" i="5"/>
  <c r="E28" i="5"/>
  <c r="C28" i="5"/>
  <c r="B28" i="5"/>
  <c r="A28" i="5"/>
  <c r="I28" i="5" s="1"/>
  <c r="F27" i="5"/>
  <c r="A27" i="5"/>
  <c r="J27" i="5" s="1"/>
  <c r="A26" i="5"/>
  <c r="F26" i="5" s="1"/>
  <c r="E25" i="5"/>
  <c r="D25" i="5"/>
  <c r="A25" i="5"/>
  <c r="B25" i="5" s="1"/>
  <c r="A24" i="5"/>
  <c r="J24" i="5" s="1"/>
  <c r="J23" i="5"/>
  <c r="D23" i="5"/>
  <c r="C23" i="5"/>
  <c r="A23" i="5"/>
  <c r="G22" i="5"/>
  <c r="F22" i="5"/>
  <c r="A22" i="5"/>
  <c r="D22" i="5" s="1"/>
  <c r="G21" i="5"/>
  <c r="C21" i="5"/>
  <c r="B21" i="5"/>
  <c r="A21" i="5"/>
  <c r="G20" i="5"/>
  <c r="F20" i="5"/>
  <c r="E20" i="5"/>
  <c r="C20" i="5"/>
  <c r="A20" i="5"/>
  <c r="J20" i="5" s="1"/>
  <c r="N19" i="5"/>
  <c r="M19" i="5"/>
  <c r="J19" i="5"/>
  <c r="A19" i="5"/>
  <c r="N18" i="5"/>
  <c r="M18" i="5"/>
  <c r="C18" i="5"/>
  <c r="B18" i="5"/>
  <c r="A18" i="5"/>
  <c r="F18" i="5" s="1"/>
  <c r="M17" i="5"/>
  <c r="J17" i="5"/>
  <c r="H17" i="5"/>
  <c r="G17" i="5"/>
  <c r="F17" i="5"/>
  <c r="A17" i="5"/>
  <c r="D17" i="5" s="1"/>
  <c r="N16" i="5"/>
  <c r="M16" i="5"/>
  <c r="J16" i="5"/>
  <c r="G16" i="5"/>
  <c r="F16" i="5"/>
  <c r="H16" i="5" s="1"/>
  <c r="I16" i="5" s="1"/>
  <c r="E16" i="5"/>
  <c r="D16" i="5"/>
  <c r="C16" i="5"/>
  <c r="A16" i="5"/>
  <c r="B16" i="5" s="1"/>
  <c r="M15" i="5"/>
  <c r="G15" i="5"/>
  <c r="F15" i="5"/>
  <c r="E15" i="5"/>
  <c r="D15" i="5"/>
  <c r="C15" i="5"/>
  <c r="B15" i="5"/>
  <c r="A15" i="5"/>
  <c r="M14" i="5"/>
  <c r="A14" i="5"/>
  <c r="D14" i="5" s="1"/>
  <c r="M13" i="5"/>
  <c r="A13" i="5"/>
  <c r="M12" i="5"/>
  <c r="A12" i="5"/>
  <c r="D7" i="5"/>
  <c r="B6" i="5"/>
  <c r="B5" i="5"/>
  <c r="M303" i="4"/>
  <c r="L303" i="4"/>
  <c r="H303" i="4"/>
  <c r="G303" i="4"/>
  <c r="F303" i="4"/>
  <c r="L302" i="4"/>
  <c r="M302" i="4" s="1"/>
  <c r="H302" i="4"/>
  <c r="G302" i="4"/>
  <c r="F302" i="4"/>
  <c r="L301" i="4"/>
  <c r="M301" i="4" s="1"/>
  <c r="H301" i="4"/>
  <c r="G301" i="4"/>
  <c r="F301" i="4"/>
  <c r="L300" i="4"/>
  <c r="M300" i="4" s="1"/>
  <c r="H300" i="4"/>
  <c r="G300" i="4"/>
  <c r="F300" i="4"/>
  <c r="L299" i="4"/>
  <c r="M299" i="4" s="1"/>
  <c r="H299" i="4"/>
  <c r="G299" i="4"/>
  <c r="F299" i="4"/>
  <c r="L298" i="4"/>
  <c r="M298" i="4" s="1"/>
  <c r="H298" i="4"/>
  <c r="G298" i="4"/>
  <c r="F298" i="4"/>
  <c r="M297" i="4"/>
  <c r="L297" i="4"/>
  <c r="H297" i="4"/>
  <c r="G297" i="4"/>
  <c r="F297" i="4"/>
  <c r="L296" i="4"/>
  <c r="M296" i="4" s="1"/>
  <c r="H296" i="4"/>
  <c r="G296" i="4"/>
  <c r="F296" i="4"/>
  <c r="L295" i="4"/>
  <c r="M295" i="4" s="1"/>
  <c r="H295" i="4"/>
  <c r="G295" i="4"/>
  <c r="F295" i="4"/>
  <c r="L294" i="4"/>
  <c r="M294" i="4" s="1"/>
  <c r="H294" i="4"/>
  <c r="G294" i="4"/>
  <c r="F294" i="4"/>
  <c r="L293" i="4"/>
  <c r="M293" i="4" s="1"/>
  <c r="H293" i="4"/>
  <c r="G293" i="4"/>
  <c r="F293" i="4"/>
  <c r="L292" i="4"/>
  <c r="M292" i="4" s="1"/>
  <c r="H292" i="4"/>
  <c r="G292" i="4"/>
  <c r="F292" i="4"/>
  <c r="M291" i="4"/>
  <c r="L291" i="4"/>
  <c r="H291" i="4"/>
  <c r="G291" i="4"/>
  <c r="F291" i="4"/>
  <c r="L290" i="4"/>
  <c r="M290" i="4" s="1"/>
  <c r="H290" i="4"/>
  <c r="G290" i="4"/>
  <c r="F290" i="4"/>
  <c r="M289" i="4"/>
  <c r="L289" i="4"/>
  <c r="H289" i="4"/>
  <c r="G289" i="4"/>
  <c r="F289" i="4"/>
  <c r="L288" i="4"/>
  <c r="M288" i="4" s="1"/>
  <c r="H288" i="4"/>
  <c r="G288" i="4"/>
  <c r="F288" i="4"/>
  <c r="L287" i="4"/>
  <c r="M287" i="4" s="1"/>
  <c r="H287" i="4"/>
  <c r="G287" i="4"/>
  <c r="F287" i="4"/>
  <c r="L286" i="4"/>
  <c r="M286" i="4" s="1"/>
  <c r="H286" i="4"/>
  <c r="G286" i="4"/>
  <c r="F286" i="4"/>
  <c r="L285" i="4"/>
  <c r="M285" i="4" s="1"/>
  <c r="H285" i="4"/>
  <c r="G285" i="4"/>
  <c r="F285" i="4"/>
  <c r="L284" i="4"/>
  <c r="M284" i="4" s="1"/>
  <c r="H284" i="4"/>
  <c r="G284" i="4"/>
  <c r="F284" i="4"/>
  <c r="M283" i="4"/>
  <c r="L283" i="4"/>
  <c r="H283" i="4"/>
  <c r="G283" i="4"/>
  <c r="F283" i="4"/>
  <c r="M282" i="4"/>
  <c r="L282" i="4"/>
  <c r="H282" i="4"/>
  <c r="G282" i="4"/>
  <c r="F282" i="4"/>
  <c r="L281" i="4"/>
  <c r="M281" i="4" s="1"/>
  <c r="H281" i="4"/>
  <c r="G281" i="4"/>
  <c r="F281" i="4"/>
  <c r="L280" i="4"/>
  <c r="M280" i="4" s="1"/>
  <c r="H280" i="4"/>
  <c r="G280" i="4"/>
  <c r="F280" i="4"/>
  <c r="M279" i="4"/>
  <c r="L279" i="4"/>
  <c r="H279" i="4"/>
  <c r="G279" i="4"/>
  <c r="F279" i="4"/>
  <c r="L278" i="4"/>
  <c r="M278" i="4" s="1"/>
  <c r="H278" i="4"/>
  <c r="G278" i="4"/>
  <c r="F278" i="4"/>
  <c r="M277" i="4"/>
  <c r="L277" i="4"/>
  <c r="H277" i="4"/>
  <c r="G277" i="4"/>
  <c r="F277" i="4"/>
  <c r="M276" i="4"/>
  <c r="L276" i="4"/>
  <c r="H276" i="4"/>
  <c r="G276" i="4"/>
  <c r="F276" i="4"/>
  <c r="M275" i="4"/>
  <c r="L275" i="4"/>
  <c r="H275" i="4"/>
  <c r="G275" i="4"/>
  <c r="F275" i="4"/>
  <c r="L274" i="4"/>
  <c r="M274" i="4" s="1"/>
  <c r="H274" i="4"/>
  <c r="G274" i="4"/>
  <c r="F274" i="4"/>
  <c r="M273" i="4"/>
  <c r="L273" i="4"/>
  <c r="H273" i="4"/>
  <c r="G273" i="4"/>
  <c r="F273" i="4"/>
  <c r="L272" i="4"/>
  <c r="M272" i="4" s="1"/>
  <c r="H272" i="4"/>
  <c r="G272" i="4"/>
  <c r="F272" i="4"/>
  <c r="L271" i="4"/>
  <c r="M271" i="4" s="1"/>
  <c r="H271" i="4"/>
  <c r="G271" i="4"/>
  <c r="F271" i="4"/>
  <c r="M270" i="4"/>
  <c r="L270" i="4"/>
  <c r="H270" i="4"/>
  <c r="G270" i="4"/>
  <c r="F270" i="4"/>
  <c r="M269" i="4"/>
  <c r="L269" i="4"/>
  <c r="H269" i="4"/>
  <c r="G269" i="4"/>
  <c r="F269" i="4"/>
  <c r="L268" i="4"/>
  <c r="M268" i="4" s="1"/>
  <c r="H268" i="4"/>
  <c r="G268" i="4"/>
  <c r="F268" i="4"/>
  <c r="M267" i="4"/>
  <c r="L267" i="4"/>
  <c r="H267" i="4"/>
  <c r="G267" i="4"/>
  <c r="F267" i="4"/>
  <c r="L266" i="4"/>
  <c r="M266" i="4" s="1"/>
  <c r="H266" i="4"/>
  <c r="G266" i="4"/>
  <c r="F266" i="4"/>
  <c r="L265" i="4"/>
  <c r="M265" i="4" s="1"/>
  <c r="H265" i="4"/>
  <c r="G265" i="4"/>
  <c r="F265" i="4"/>
  <c r="M264" i="4"/>
  <c r="L264" i="4"/>
  <c r="H264" i="4"/>
  <c r="G264" i="4"/>
  <c r="F264" i="4"/>
  <c r="M263" i="4"/>
  <c r="L263" i="4"/>
  <c r="H263" i="4"/>
  <c r="G263" i="4"/>
  <c r="F263" i="4"/>
  <c r="L262" i="4"/>
  <c r="M262" i="4" s="1"/>
  <c r="H262" i="4"/>
  <c r="G262" i="4"/>
  <c r="F262" i="4"/>
  <c r="M261" i="4"/>
  <c r="L261" i="4"/>
  <c r="H261" i="4"/>
  <c r="G261" i="4"/>
  <c r="F261" i="4"/>
  <c r="L260" i="4"/>
  <c r="M260" i="4" s="1"/>
  <c r="H260" i="4"/>
  <c r="G260" i="4"/>
  <c r="F260" i="4"/>
  <c r="L259" i="4"/>
  <c r="M259" i="4" s="1"/>
  <c r="H259" i="4"/>
  <c r="G259" i="4"/>
  <c r="F259" i="4"/>
  <c r="L258" i="4"/>
  <c r="M258" i="4" s="1"/>
  <c r="H258" i="4"/>
  <c r="G258" i="4"/>
  <c r="F258" i="4"/>
  <c r="L257" i="4"/>
  <c r="M257" i="4" s="1"/>
  <c r="H257" i="4"/>
  <c r="G257" i="4"/>
  <c r="F257" i="4"/>
  <c r="L256" i="4"/>
  <c r="M256" i="4" s="1"/>
  <c r="H256" i="4"/>
  <c r="G256" i="4"/>
  <c r="F256" i="4"/>
  <c r="M255" i="4"/>
  <c r="L255" i="4"/>
  <c r="H255" i="4"/>
  <c r="G255" i="4"/>
  <c r="F255" i="4"/>
  <c r="L254" i="4"/>
  <c r="M254" i="4" s="1"/>
  <c r="H254" i="4"/>
  <c r="G254" i="4"/>
  <c r="F254" i="4"/>
  <c r="L253" i="4"/>
  <c r="M253" i="4" s="1"/>
  <c r="H253" i="4"/>
  <c r="G253" i="4"/>
  <c r="F253" i="4"/>
  <c r="L252" i="4"/>
  <c r="M252" i="4" s="1"/>
  <c r="H252" i="4"/>
  <c r="G252" i="4"/>
  <c r="F252" i="4"/>
  <c r="L251" i="4"/>
  <c r="M251" i="4" s="1"/>
  <c r="H251" i="4"/>
  <c r="G251" i="4"/>
  <c r="F251" i="4"/>
  <c r="L250" i="4"/>
  <c r="M250" i="4" s="1"/>
  <c r="H250" i="4"/>
  <c r="G250" i="4"/>
  <c r="F250" i="4"/>
  <c r="M249" i="4"/>
  <c r="L249" i="4"/>
  <c r="H249" i="4"/>
  <c r="G249" i="4"/>
  <c r="F249" i="4"/>
  <c r="L248" i="4"/>
  <c r="M248" i="4" s="1"/>
  <c r="H248" i="4"/>
  <c r="G248" i="4"/>
  <c r="F248" i="4"/>
  <c r="M247" i="4"/>
  <c r="L247" i="4"/>
  <c r="H247" i="4"/>
  <c r="G247" i="4"/>
  <c r="F247" i="4"/>
  <c r="L246" i="4"/>
  <c r="M246" i="4" s="1"/>
  <c r="H246" i="4"/>
  <c r="G246" i="4"/>
  <c r="F246" i="4"/>
  <c r="L245" i="4"/>
  <c r="M245" i="4" s="1"/>
  <c r="H245" i="4"/>
  <c r="G245" i="4"/>
  <c r="F245" i="4"/>
  <c r="L244" i="4"/>
  <c r="M244" i="4" s="1"/>
  <c r="H244" i="4"/>
  <c r="G244" i="4"/>
  <c r="F244" i="4"/>
  <c r="L243" i="4"/>
  <c r="M243" i="4" s="1"/>
  <c r="H243" i="4"/>
  <c r="G243" i="4"/>
  <c r="F243" i="4"/>
  <c r="L242" i="4"/>
  <c r="M242" i="4" s="1"/>
  <c r="H242" i="4"/>
  <c r="G242" i="4"/>
  <c r="F242" i="4"/>
  <c r="M241" i="4"/>
  <c r="L241" i="4"/>
  <c r="H241" i="4"/>
  <c r="G241" i="4"/>
  <c r="F241" i="4"/>
  <c r="L240" i="4"/>
  <c r="M240" i="4" s="1"/>
  <c r="H240" i="4"/>
  <c r="G240" i="4"/>
  <c r="F240" i="4"/>
  <c r="L239" i="4"/>
  <c r="M239" i="4" s="1"/>
  <c r="H239" i="4"/>
  <c r="G239" i="4"/>
  <c r="F239" i="4"/>
  <c r="L238" i="4"/>
  <c r="M238" i="4" s="1"/>
  <c r="H238" i="4"/>
  <c r="G238" i="4"/>
  <c r="F238" i="4"/>
  <c r="L237" i="4"/>
  <c r="M237" i="4" s="1"/>
  <c r="H237" i="4"/>
  <c r="G237" i="4"/>
  <c r="F237" i="4"/>
  <c r="L236" i="4"/>
  <c r="M236" i="4" s="1"/>
  <c r="H236" i="4"/>
  <c r="G236" i="4"/>
  <c r="F236" i="4"/>
  <c r="M235" i="4"/>
  <c r="L235" i="4"/>
  <c r="H235" i="4"/>
  <c r="G235" i="4"/>
  <c r="F235" i="4"/>
  <c r="L234" i="4"/>
  <c r="M234" i="4" s="1"/>
  <c r="H234" i="4"/>
  <c r="G234" i="4"/>
  <c r="F234" i="4"/>
  <c r="M233" i="4"/>
  <c r="L233" i="4"/>
  <c r="H233" i="4"/>
  <c r="G233" i="4"/>
  <c r="F233" i="4"/>
  <c r="L232" i="4"/>
  <c r="M232" i="4" s="1"/>
  <c r="H232" i="4"/>
  <c r="G232" i="4"/>
  <c r="F232" i="4"/>
  <c r="L231" i="4"/>
  <c r="M231" i="4" s="1"/>
  <c r="H231" i="4"/>
  <c r="G231" i="4"/>
  <c r="F231" i="4"/>
  <c r="L230" i="4"/>
  <c r="M230" i="4" s="1"/>
  <c r="H230" i="4"/>
  <c r="G230" i="4"/>
  <c r="F230" i="4"/>
  <c r="L229" i="4"/>
  <c r="M229" i="4" s="1"/>
  <c r="H229" i="4"/>
  <c r="G229" i="4"/>
  <c r="F229" i="4"/>
  <c r="L228" i="4"/>
  <c r="M228" i="4" s="1"/>
  <c r="H228" i="4"/>
  <c r="G228" i="4"/>
  <c r="F228" i="4"/>
  <c r="M227" i="4"/>
  <c r="L227" i="4"/>
  <c r="H227" i="4"/>
  <c r="G227" i="4"/>
  <c r="F227" i="4"/>
  <c r="M226" i="4"/>
  <c r="L226" i="4"/>
  <c r="H226" i="4"/>
  <c r="G226" i="4"/>
  <c r="F226" i="4"/>
  <c r="L225" i="4"/>
  <c r="M225" i="4" s="1"/>
  <c r="H225" i="4"/>
  <c r="G225" i="4"/>
  <c r="F225" i="4"/>
  <c r="L224" i="4"/>
  <c r="M224" i="4" s="1"/>
  <c r="H224" i="4"/>
  <c r="G224" i="4"/>
  <c r="F224" i="4"/>
  <c r="M223" i="4"/>
  <c r="L223" i="4"/>
  <c r="H223" i="4"/>
  <c r="G223" i="4"/>
  <c r="F223" i="4"/>
  <c r="L222" i="4"/>
  <c r="M222" i="4" s="1"/>
  <c r="H222" i="4"/>
  <c r="G222" i="4"/>
  <c r="F222" i="4"/>
  <c r="M221" i="4"/>
  <c r="L221" i="4"/>
  <c r="H221" i="4"/>
  <c r="G221" i="4"/>
  <c r="F221" i="4"/>
  <c r="M220" i="4"/>
  <c r="L220" i="4"/>
  <c r="H220" i="4"/>
  <c r="G220" i="4"/>
  <c r="F220" i="4"/>
  <c r="M219" i="4"/>
  <c r="L219" i="4"/>
  <c r="H219" i="4"/>
  <c r="G219" i="4"/>
  <c r="F219" i="4"/>
  <c r="L218" i="4"/>
  <c r="M218" i="4" s="1"/>
  <c r="H218" i="4"/>
  <c r="G218" i="4"/>
  <c r="F218" i="4"/>
  <c r="M217" i="4"/>
  <c r="L217" i="4"/>
  <c r="H217" i="4"/>
  <c r="G217" i="4"/>
  <c r="F217" i="4"/>
  <c r="L216" i="4"/>
  <c r="M216" i="4" s="1"/>
  <c r="H216" i="4"/>
  <c r="G216" i="4"/>
  <c r="F216" i="4"/>
  <c r="L215" i="4"/>
  <c r="M215" i="4" s="1"/>
  <c r="H215" i="4"/>
  <c r="G215" i="4"/>
  <c r="F215" i="4"/>
  <c r="M214" i="4"/>
  <c r="L214" i="4"/>
  <c r="H214" i="4"/>
  <c r="G214" i="4"/>
  <c r="F214" i="4"/>
  <c r="M213" i="4"/>
  <c r="L213" i="4"/>
  <c r="H213" i="4"/>
  <c r="G213" i="4"/>
  <c r="F213" i="4"/>
  <c r="L212" i="4"/>
  <c r="M212" i="4" s="1"/>
  <c r="H212" i="4"/>
  <c r="G212" i="4"/>
  <c r="F212" i="4"/>
  <c r="M211" i="4"/>
  <c r="L211" i="4"/>
  <c r="H211" i="4"/>
  <c r="G211" i="4"/>
  <c r="F211" i="4"/>
  <c r="L210" i="4"/>
  <c r="M210" i="4" s="1"/>
  <c r="H210" i="4"/>
  <c r="G210" i="4"/>
  <c r="F210" i="4"/>
  <c r="L209" i="4"/>
  <c r="M209" i="4" s="1"/>
  <c r="H209" i="4"/>
  <c r="G209" i="4"/>
  <c r="F209" i="4"/>
  <c r="M208" i="4"/>
  <c r="L208" i="4"/>
  <c r="H208" i="4"/>
  <c r="G208" i="4"/>
  <c r="F208" i="4"/>
  <c r="M207" i="4"/>
  <c r="L207" i="4"/>
  <c r="H207" i="4"/>
  <c r="G207" i="4"/>
  <c r="F207" i="4"/>
  <c r="L206" i="4"/>
  <c r="M206" i="4" s="1"/>
  <c r="H206" i="4"/>
  <c r="G206" i="4"/>
  <c r="F206" i="4"/>
  <c r="M205" i="4"/>
  <c r="L205" i="4"/>
  <c r="H205" i="4"/>
  <c r="G205" i="4"/>
  <c r="F205" i="4"/>
  <c r="L204" i="4"/>
  <c r="M204" i="4" s="1"/>
  <c r="H204" i="4"/>
  <c r="G204" i="4"/>
  <c r="F204" i="4"/>
  <c r="L203" i="4"/>
  <c r="M203" i="4" s="1"/>
  <c r="H203" i="4"/>
  <c r="G203" i="4"/>
  <c r="F203" i="4"/>
  <c r="L202" i="4"/>
  <c r="M202" i="4" s="1"/>
  <c r="H202" i="4"/>
  <c r="G202" i="4"/>
  <c r="F202" i="4"/>
  <c r="L201" i="4"/>
  <c r="M201" i="4" s="1"/>
  <c r="H201" i="4"/>
  <c r="G201" i="4"/>
  <c r="F201" i="4"/>
  <c r="L200" i="4"/>
  <c r="M200" i="4" s="1"/>
  <c r="H200" i="4"/>
  <c r="G200" i="4"/>
  <c r="F200" i="4"/>
  <c r="M199" i="4"/>
  <c r="L199" i="4"/>
  <c r="H199" i="4"/>
  <c r="G199" i="4"/>
  <c r="F199" i="4"/>
  <c r="L198" i="4"/>
  <c r="M198" i="4" s="1"/>
  <c r="H198" i="4"/>
  <c r="G198" i="4"/>
  <c r="F198" i="4"/>
  <c r="L197" i="4"/>
  <c r="M197" i="4" s="1"/>
  <c r="H197" i="4"/>
  <c r="G197" i="4"/>
  <c r="F197" i="4"/>
  <c r="L196" i="4"/>
  <c r="M196" i="4" s="1"/>
  <c r="H196" i="4"/>
  <c r="G196" i="4"/>
  <c r="F196" i="4"/>
  <c r="L195" i="4"/>
  <c r="M195" i="4" s="1"/>
  <c r="H195" i="4"/>
  <c r="G195" i="4"/>
  <c r="F195" i="4"/>
  <c r="L194" i="4"/>
  <c r="M194" i="4" s="1"/>
  <c r="H194" i="4"/>
  <c r="G194" i="4"/>
  <c r="F194" i="4"/>
  <c r="M193" i="4"/>
  <c r="L193" i="4"/>
  <c r="H193" i="4"/>
  <c r="G193" i="4"/>
  <c r="F193" i="4"/>
  <c r="L192" i="4"/>
  <c r="M192" i="4" s="1"/>
  <c r="H192" i="4"/>
  <c r="G192" i="4"/>
  <c r="F192" i="4"/>
  <c r="M191" i="4"/>
  <c r="L191" i="4"/>
  <c r="H191" i="4"/>
  <c r="G191" i="4"/>
  <c r="F191" i="4"/>
  <c r="L190" i="4"/>
  <c r="M190" i="4" s="1"/>
  <c r="H190" i="4"/>
  <c r="G190" i="4"/>
  <c r="F190" i="4"/>
  <c r="L189" i="4"/>
  <c r="M189" i="4" s="1"/>
  <c r="H189" i="4"/>
  <c r="G189" i="4"/>
  <c r="F189" i="4"/>
  <c r="L188" i="4"/>
  <c r="M188" i="4" s="1"/>
  <c r="H188" i="4"/>
  <c r="G188" i="4"/>
  <c r="F188" i="4"/>
  <c r="L187" i="4"/>
  <c r="M187" i="4" s="1"/>
  <c r="H187" i="4"/>
  <c r="G187" i="4"/>
  <c r="F187" i="4"/>
  <c r="L186" i="4"/>
  <c r="M186" i="4" s="1"/>
  <c r="H186" i="4"/>
  <c r="G186" i="4"/>
  <c r="F186" i="4"/>
  <c r="M185" i="4"/>
  <c r="L185" i="4"/>
  <c r="H185" i="4"/>
  <c r="G185" i="4"/>
  <c r="F185" i="4"/>
  <c r="M184" i="4"/>
  <c r="L184" i="4"/>
  <c r="H184" i="4"/>
  <c r="G184" i="4"/>
  <c r="F184" i="4"/>
  <c r="L183" i="4"/>
  <c r="M183" i="4" s="1"/>
  <c r="H183" i="4"/>
  <c r="G183" i="4"/>
  <c r="F183" i="4"/>
  <c r="L182" i="4"/>
  <c r="M182" i="4" s="1"/>
  <c r="H182" i="4"/>
  <c r="G182" i="4"/>
  <c r="F182" i="4"/>
  <c r="M181" i="4"/>
  <c r="L181" i="4"/>
  <c r="H181" i="4"/>
  <c r="G181" i="4"/>
  <c r="F181" i="4"/>
  <c r="L180" i="4"/>
  <c r="M180" i="4" s="1"/>
  <c r="H180" i="4"/>
  <c r="G180" i="4"/>
  <c r="F180" i="4"/>
  <c r="M179" i="4"/>
  <c r="L179" i="4"/>
  <c r="H179" i="4"/>
  <c r="G179" i="4"/>
  <c r="F179" i="4"/>
  <c r="L178" i="4"/>
  <c r="M178" i="4" s="1"/>
  <c r="H178" i="4"/>
  <c r="G178" i="4"/>
  <c r="F178" i="4"/>
  <c r="M177" i="4"/>
  <c r="L177" i="4"/>
  <c r="H177" i="4"/>
  <c r="G177" i="4"/>
  <c r="F177" i="4"/>
  <c r="L176" i="4"/>
  <c r="M176" i="4" s="1"/>
  <c r="H176" i="4"/>
  <c r="G176" i="4"/>
  <c r="F176" i="4"/>
  <c r="L175" i="4"/>
  <c r="M175" i="4" s="1"/>
  <c r="H175" i="4"/>
  <c r="G175" i="4"/>
  <c r="F175" i="4"/>
  <c r="L174" i="4"/>
  <c r="M174" i="4" s="1"/>
  <c r="H174" i="4"/>
  <c r="G174" i="4"/>
  <c r="F174" i="4"/>
  <c r="L173" i="4"/>
  <c r="M173" i="4" s="1"/>
  <c r="H173" i="4"/>
  <c r="G173" i="4"/>
  <c r="F173" i="4"/>
  <c r="M172" i="4"/>
  <c r="L172" i="4"/>
  <c r="H172" i="4"/>
  <c r="G172" i="4"/>
  <c r="F172" i="4"/>
  <c r="M171" i="4"/>
  <c r="L171" i="4"/>
  <c r="H171" i="4"/>
  <c r="G171" i="4"/>
  <c r="F171" i="4"/>
  <c r="L170" i="4"/>
  <c r="M170" i="4" s="1"/>
  <c r="H170" i="4"/>
  <c r="G170" i="4"/>
  <c r="F170" i="4"/>
  <c r="L169" i="4"/>
  <c r="M169" i="4" s="1"/>
  <c r="H169" i="4"/>
  <c r="G169" i="4"/>
  <c r="F169" i="4"/>
  <c r="L168" i="4"/>
  <c r="M168" i="4" s="1"/>
  <c r="H168" i="4"/>
  <c r="G168" i="4"/>
  <c r="F168" i="4"/>
  <c r="L167" i="4"/>
  <c r="M167" i="4" s="1"/>
  <c r="H167" i="4"/>
  <c r="G167" i="4"/>
  <c r="F167" i="4"/>
  <c r="L166" i="4"/>
  <c r="M166" i="4" s="1"/>
  <c r="H166" i="4"/>
  <c r="G166" i="4"/>
  <c r="F166" i="4"/>
  <c r="M165" i="4"/>
  <c r="L165" i="4"/>
  <c r="H165" i="4"/>
  <c r="G165" i="4"/>
  <c r="F165" i="4"/>
  <c r="L164" i="4"/>
  <c r="M164" i="4" s="1"/>
  <c r="H164" i="4"/>
  <c r="G164" i="4"/>
  <c r="F164" i="4"/>
  <c r="M163" i="4"/>
  <c r="L163" i="4"/>
  <c r="H163" i="4"/>
  <c r="G163" i="4"/>
  <c r="F163" i="4"/>
  <c r="L162" i="4"/>
  <c r="M162" i="4" s="1"/>
  <c r="H162" i="4"/>
  <c r="G162" i="4"/>
  <c r="F162" i="4"/>
  <c r="L161" i="4"/>
  <c r="M161" i="4" s="1"/>
  <c r="H161" i="4"/>
  <c r="G161" i="4"/>
  <c r="F161" i="4"/>
  <c r="L160" i="4"/>
  <c r="M160" i="4" s="1"/>
  <c r="H160" i="4"/>
  <c r="G160" i="4"/>
  <c r="F160" i="4"/>
  <c r="L159" i="4"/>
  <c r="M159" i="4" s="1"/>
  <c r="H159" i="4"/>
  <c r="G159" i="4"/>
  <c r="F159" i="4"/>
  <c r="L158" i="4"/>
  <c r="M158" i="4" s="1"/>
  <c r="H158" i="4"/>
  <c r="G158" i="4"/>
  <c r="F158" i="4"/>
  <c r="M157" i="4"/>
  <c r="L157" i="4"/>
  <c r="H157" i="4"/>
  <c r="G157" i="4"/>
  <c r="F157" i="4"/>
  <c r="L156" i="4"/>
  <c r="M156" i="4" s="1"/>
  <c r="H156" i="4"/>
  <c r="G156" i="4"/>
  <c r="F156" i="4"/>
  <c r="L155" i="4"/>
  <c r="M155" i="4" s="1"/>
  <c r="H155" i="4"/>
  <c r="G155" i="4"/>
  <c r="F155" i="4"/>
  <c r="L154" i="4"/>
  <c r="M154" i="4" s="1"/>
  <c r="H154" i="4"/>
  <c r="G154" i="4"/>
  <c r="F154" i="4"/>
  <c r="L153" i="4"/>
  <c r="M153" i="4" s="1"/>
  <c r="H153" i="4"/>
  <c r="G153" i="4"/>
  <c r="F153" i="4"/>
  <c r="L152" i="4"/>
  <c r="M152" i="4" s="1"/>
  <c r="H152" i="4"/>
  <c r="G152" i="4"/>
  <c r="F152" i="4"/>
  <c r="M151" i="4"/>
  <c r="L151" i="4"/>
  <c r="H151" i="4"/>
  <c r="G151" i="4"/>
  <c r="F151" i="4"/>
  <c r="L150" i="4"/>
  <c r="M150" i="4" s="1"/>
  <c r="H150" i="4"/>
  <c r="G150" i="4"/>
  <c r="F150" i="4"/>
  <c r="M149" i="4"/>
  <c r="L149" i="4"/>
  <c r="H149" i="4"/>
  <c r="G149" i="4"/>
  <c r="F149" i="4"/>
  <c r="L148" i="4"/>
  <c r="M148" i="4" s="1"/>
  <c r="H148" i="4"/>
  <c r="G148" i="4"/>
  <c r="F148" i="4"/>
  <c r="L147" i="4"/>
  <c r="M147" i="4" s="1"/>
  <c r="H147" i="4"/>
  <c r="G147" i="4"/>
  <c r="F147" i="4"/>
  <c r="L146" i="4"/>
  <c r="M146" i="4" s="1"/>
  <c r="H146" i="4"/>
  <c r="G146" i="4"/>
  <c r="F146" i="4"/>
  <c r="L145" i="4"/>
  <c r="M145" i="4" s="1"/>
  <c r="H145" i="4"/>
  <c r="G145" i="4"/>
  <c r="F145" i="4"/>
  <c r="L144" i="4"/>
  <c r="M144" i="4" s="1"/>
  <c r="H144" i="4"/>
  <c r="G144" i="4"/>
  <c r="F144" i="4"/>
  <c r="M143" i="4"/>
  <c r="L143" i="4"/>
  <c r="H143" i="4"/>
  <c r="G143" i="4"/>
  <c r="F143" i="4"/>
  <c r="M142" i="4"/>
  <c r="L142" i="4"/>
  <c r="H142" i="4"/>
  <c r="G142" i="4"/>
  <c r="F142" i="4"/>
  <c r="L141" i="4"/>
  <c r="M141" i="4" s="1"/>
  <c r="H141" i="4"/>
  <c r="G141" i="4"/>
  <c r="F141" i="4"/>
  <c r="L140" i="4"/>
  <c r="M140" i="4" s="1"/>
  <c r="H140" i="4"/>
  <c r="G140" i="4"/>
  <c r="F140" i="4"/>
  <c r="M139" i="4"/>
  <c r="L139" i="4"/>
  <c r="H139" i="4"/>
  <c r="G139" i="4"/>
  <c r="F139" i="4"/>
  <c r="L138" i="4"/>
  <c r="M138" i="4" s="1"/>
  <c r="H138" i="4"/>
  <c r="G138" i="4"/>
  <c r="F138" i="4"/>
  <c r="M137" i="4"/>
  <c r="L137" i="4"/>
  <c r="H137" i="4"/>
  <c r="G137" i="4"/>
  <c r="F137" i="4"/>
  <c r="L136" i="4"/>
  <c r="M136" i="4" s="1"/>
  <c r="H136" i="4"/>
  <c r="G136" i="4"/>
  <c r="F136" i="4"/>
  <c r="M135" i="4"/>
  <c r="L135" i="4"/>
  <c r="H135" i="4"/>
  <c r="G135" i="4"/>
  <c r="F135" i="4"/>
  <c r="L134" i="4"/>
  <c r="M134" i="4" s="1"/>
  <c r="H134" i="4"/>
  <c r="G134" i="4"/>
  <c r="F134" i="4"/>
  <c r="L133" i="4"/>
  <c r="M133" i="4" s="1"/>
  <c r="H133" i="4"/>
  <c r="G133" i="4"/>
  <c r="F133" i="4"/>
  <c r="L132" i="4"/>
  <c r="M132" i="4" s="1"/>
  <c r="H132" i="4"/>
  <c r="G132" i="4"/>
  <c r="F132" i="4"/>
  <c r="L131" i="4"/>
  <c r="M131" i="4" s="1"/>
  <c r="H131" i="4"/>
  <c r="G131" i="4"/>
  <c r="F131" i="4"/>
  <c r="M130" i="4"/>
  <c r="L130" i="4"/>
  <c r="H130" i="4"/>
  <c r="G130" i="4"/>
  <c r="F130" i="4"/>
  <c r="M129" i="4"/>
  <c r="L129" i="4"/>
  <c r="H129" i="4"/>
  <c r="G129" i="4"/>
  <c r="F129" i="4"/>
  <c r="M128" i="4"/>
  <c r="L128" i="4"/>
  <c r="H128" i="4"/>
  <c r="G128" i="4"/>
  <c r="F128" i="4"/>
  <c r="L127" i="4"/>
  <c r="M127" i="4" s="1"/>
  <c r="H127" i="4"/>
  <c r="G127" i="4"/>
  <c r="F127" i="4"/>
  <c r="L126" i="4"/>
  <c r="M126" i="4" s="1"/>
  <c r="H126" i="4"/>
  <c r="G126" i="4"/>
  <c r="F126" i="4"/>
  <c r="M125" i="4"/>
  <c r="L125" i="4"/>
  <c r="H125" i="4"/>
  <c r="G125" i="4"/>
  <c r="F125" i="4"/>
  <c r="L124" i="4"/>
  <c r="M124" i="4" s="1"/>
  <c r="H124" i="4"/>
  <c r="G124" i="4"/>
  <c r="F124" i="4"/>
  <c r="M123" i="4"/>
  <c r="L123" i="4"/>
  <c r="H123" i="4"/>
  <c r="G123" i="4"/>
  <c r="F123" i="4"/>
  <c r="M122" i="4"/>
  <c r="L122" i="4"/>
  <c r="H122" i="4"/>
  <c r="G122" i="4"/>
  <c r="F122" i="4"/>
  <c r="M121" i="4"/>
  <c r="L121" i="4"/>
  <c r="H121" i="4"/>
  <c r="G121" i="4"/>
  <c r="F121" i="4"/>
  <c r="L120" i="4"/>
  <c r="M120" i="4" s="1"/>
  <c r="H120" i="4"/>
  <c r="G120" i="4"/>
  <c r="F120" i="4"/>
  <c r="M119" i="4"/>
  <c r="L119" i="4"/>
  <c r="H119" i="4"/>
  <c r="G119" i="4"/>
  <c r="F119" i="4"/>
  <c r="L118" i="4"/>
  <c r="M118" i="4" s="1"/>
  <c r="H118" i="4"/>
  <c r="G118" i="4"/>
  <c r="F118" i="4"/>
  <c r="L117" i="4"/>
  <c r="M117" i="4" s="1"/>
  <c r="H117" i="4"/>
  <c r="G117" i="4"/>
  <c r="F117" i="4"/>
  <c r="M116" i="4"/>
  <c r="L116" i="4"/>
  <c r="H116" i="4"/>
  <c r="G116" i="4"/>
  <c r="F116" i="4"/>
  <c r="M115" i="4"/>
  <c r="L115" i="4"/>
  <c r="H115" i="4"/>
  <c r="G115" i="4"/>
  <c r="F115" i="4"/>
  <c r="L114" i="4"/>
  <c r="M114" i="4" s="1"/>
  <c r="H114" i="4"/>
  <c r="G114" i="4"/>
  <c r="F114" i="4"/>
  <c r="M113" i="4"/>
  <c r="L113" i="4"/>
  <c r="H113" i="4"/>
  <c r="G113" i="4"/>
  <c r="F113" i="4"/>
  <c r="L112" i="4"/>
  <c r="M112" i="4" s="1"/>
  <c r="H112" i="4"/>
  <c r="G112" i="4"/>
  <c r="F112" i="4"/>
  <c r="L111" i="4"/>
  <c r="M111" i="4" s="1"/>
  <c r="H111" i="4"/>
  <c r="G111" i="4"/>
  <c r="F111" i="4"/>
  <c r="M110" i="4"/>
  <c r="L110" i="4"/>
  <c r="H110" i="4"/>
  <c r="G110" i="4"/>
  <c r="F110" i="4"/>
  <c r="M109" i="4"/>
  <c r="L109" i="4"/>
  <c r="H109" i="4"/>
  <c r="G109" i="4"/>
  <c r="F109" i="4"/>
  <c r="L108" i="4"/>
  <c r="M108" i="4" s="1"/>
  <c r="H108" i="4"/>
  <c r="G108" i="4"/>
  <c r="F108" i="4"/>
  <c r="M107" i="4"/>
  <c r="L107" i="4"/>
  <c r="H107" i="4"/>
  <c r="G107" i="4"/>
  <c r="F107" i="4"/>
  <c r="L106" i="4"/>
  <c r="M106" i="4" s="1"/>
  <c r="H106" i="4"/>
  <c r="G106" i="4"/>
  <c r="F106" i="4"/>
  <c r="L105" i="4"/>
  <c r="M105" i="4" s="1"/>
  <c r="H105" i="4"/>
  <c r="G105" i="4"/>
  <c r="F105" i="4"/>
  <c r="L104" i="4"/>
  <c r="M104" i="4" s="1"/>
  <c r="H104" i="4"/>
  <c r="G104" i="4"/>
  <c r="F104" i="4"/>
  <c r="L103" i="4"/>
  <c r="M103" i="4" s="1"/>
  <c r="H103" i="4"/>
  <c r="G103" i="4"/>
  <c r="F103" i="4"/>
  <c r="L102" i="4"/>
  <c r="M102" i="4" s="1"/>
  <c r="H102" i="4"/>
  <c r="G102" i="4"/>
  <c r="F102" i="4"/>
  <c r="M101" i="4"/>
  <c r="L101" i="4"/>
  <c r="H101" i="4"/>
  <c r="G101" i="4"/>
  <c r="F101" i="4"/>
  <c r="L100" i="4"/>
  <c r="M100" i="4" s="1"/>
  <c r="H100" i="4"/>
  <c r="G100" i="4"/>
  <c r="F100" i="4"/>
  <c r="L99" i="4"/>
  <c r="M99" i="4" s="1"/>
  <c r="H99" i="4"/>
  <c r="G99" i="4"/>
  <c r="F99" i="4"/>
  <c r="L98" i="4"/>
  <c r="M98" i="4" s="1"/>
  <c r="H98" i="4"/>
  <c r="G98" i="4"/>
  <c r="F98" i="4"/>
  <c r="L97" i="4"/>
  <c r="M97" i="4" s="1"/>
  <c r="H97" i="4"/>
  <c r="G97" i="4"/>
  <c r="F97" i="4"/>
  <c r="L96" i="4"/>
  <c r="M96" i="4" s="1"/>
  <c r="H96" i="4"/>
  <c r="G96" i="4"/>
  <c r="F96" i="4"/>
  <c r="M95" i="4"/>
  <c r="L95" i="4"/>
  <c r="H95" i="4"/>
  <c r="G95" i="4"/>
  <c r="F95" i="4"/>
  <c r="L94" i="4"/>
  <c r="M94" i="4" s="1"/>
  <c r="H94" i="4"/>
  <c r="G94" i="4"/>
  <c r="F94" i="4"/>
  <c r="M93" i="4"/>
  <c r="L93" i="4"/>
  <c r="H93" i="4"/>
  <c r="G93" i="4"/>
  <c r="F93" i="4"/>
  <c r="L92" i="4"/>
  <c r="M92" i="4" s="1"/>
  <c r="H92" i="4"/>
  <c r="G92" i="4"/>
  <c r="F92" i="4"/>
  <c r="L91" i="4"/>
  <c r="M91" i="4" s="1"/>
  <c r="H91" i="4"/>
  <c r="G91" i="4"/>
  <c r="F91" i="4"/>
  <c r="L90" i="4"/>
  <c r="M90" i="4" s="1"/>
  <c r="H90" i="4"/>
  <c r="G90" i="4"/>
  <c r="F90" i="4"/>
  <c r="M89" i="4"/>
  <c r="L89" i="4"/>
  <c r="H89" i="4"/>
  <c r="G89" i="4"/>
  <c r="F89" i="4"/>
  <c r="L88" i="4"/>
  <c r="M88" i="4" s="1"/>
  <c r="H88" i="4"/>
  <c r="G88" i="4"/>
  <c r="F88" i="4"/>
  <c r="M87" i="4"/>
  <c r="L87" i="4"/>
  <c r="H87" i="4"/>
  <c r="G87" i="4"/>
  <c r="F87" i="4"/>
  <c r="L86" i="4"/>
  <c r="M86" i="4" s="1"/>
  <c r="H86" i="4"/>
  <c r="G86" i="4"/>
  <c r="F86" i="4"/>
  <c r="L85" i="4"/>
  <c r="M85" i="4" s="1"/>
  <c r="H85" i="4"/>
  <c r="G85" i="4"/>
  <c r="F85" i="4"/>
  <c r="L84" i="4"/>
  <c r="M84" i="4" s="1"/>
  <c r="H84" i="4"/>
  <c r="G84" i="4"/>
  <c r="F84" i="4"/>
  <c r="L83" i="4"/>
  <c r="M83" i="4" s="1"/>
  <c r="H83" i="4"/>
  <c r="G83" i="4"/>
  <c r="F83" i="4"/>
  <c r="L82" i="4"/>
  <c r="M82" i="4" s="1"/>
  <c r="H82" i="4"/>
  <c r="G82" i="4"/>
  <c r="F82" i="4"/>
  <c r="M81" i="4"/>
  <c r="L81" i="4"/>
  <c r="H81" i="4"/>
  <c r="G81" i="4"/>
  <c r="F81" i="4"/>
  <c r="L80" i="4"/>
  <c r="M80" i="4" s="1"/>
  <c r="H80" i="4"/>
  <c r="G80" i="4"/>
  <c r="F80" i="4"/>
  <c r="M79" i="4"/>
  <c r="L79" i="4"/>
  <c r="H79" i="4"/>
  <c r="G79" i="4"/>
  <c r="F79" i="4"/>
  <c r="L78" i="4"/>
  <c r="M78" i="4" s="1"/>
  <c r="H78" i="4"/>
  <c r="G78" i="4"/>
  <c r="F78" i="4"/>
  <c r="L77" i="4"/>
  <c r="M77" i="4" s="1"/>
  <c r="H77" i="4"/>
  <c r="G77" i="4"/>
  <c r="F77" i="4"/>
  <c r="L76" i="4"/>
  <c r="M76" i="4" s="1"/>
  <c r="H76" i="4"/>
  <c r="G76" i="4"/>
  <c r="F76" i="4"/>
  <c r="M75" i="4"/>
  <c r="L75" i="4"/>
  <c r="H75" i="4"/>
  <c r="G75" i="4"/>
  <c r="F75" i="4"/>
  <c r="L74" i="4"/>
  <c r="M74" i="4" s="1"/>
  <c r="H74" i="4"/>
  <c r="G74" i="4"/>
  <c r="F74" i="4"/>
  <c r="M73" i="4"/>
  <c r="L73" i="4"/>
  <c r="H73" i="4"/>
  <c r="G73" i="4"/>
  <c r="F73" i="4"/>
  <c r="M72" i="4"/>
  <c r="L72" i="4"/>
  <c r="H72" i="4"/>
  <c r="G72" i="4"/>
  <c r="F72" i="4"/>
  <c r="L71" i="4"/>
  <c r="M71" i="4" s="1"/>
  <c r="H71" i="4"/>
  <c r="G71" i="4"/>
  <c r="F71" i="4"/>
  <c r="L70" i="4"/>
  <c r="M70" i="4" s="1"/>
  <c r="H70" i="4"/>
  <c r="G70" i="4"/>
  <c r="F70" i="4"/>
  <c r="M69" i="4"/>
  <c r="L69" i="4"/>
  <c r="H69" i="4"/>
  <c r="G69" i="4"/>
  <c r="F69" i="4"/>
  <c r="L68" i="4"/>
  <c r="M68" i="4" s="1"/>
  <c r="H68" i="4"/>
  <c r="G68" i="4"/>
  <c r="F68" i="4"/>
  <c r="M67" i="4"/>
  <c r="L67" i="4"/>
  <c r="H67" i="4"/>
  <c r="G67" i="4"/>
  <c r="F67" i="4"/>
  <c r="L66" i="4"/>
  <c r="M66" i="4" s="1"/>
  <c r="H66" i="4"/>
  <c r="G66" i="4"/>
  <c r="F66" i="4"/>
  <c r="M65" i="4"/>
  <c r="L65" i="4"/>
  <c r="H65" i="4"/>
  <c r="G65" i="4"/>
  <c r="F65" i="4"/>
  <c r="L64" i="4"/>
  <c r="M64" i="4" s="1"/>
  <c r="H64" i="4"/>
  <c r="G64" i="4"/>
  <c r="F64" i="4"/>
  <c r="L63" i="4"/>
  <c r="M63" i="4" s="1"/>
  <c r="H63" i="4"/>
  <c r="G63" i="4"/>
  <c r="F63" i="4"/>
  <c r="L62" i="4"/>
  <c r="M62" i="4" s="1"/>
  <c r="H62" i="4"/>
  <c r="G62" i="4"/>
  <c r="F62" i="4"/>
  <c r="L61" i="4"/>
  <c r="M61" i="4" s="1"/>
  <c r="H61" i="4"/>
  <c r="G61" i="4"/>
  <c r="F61" i="4"/>
  <c r="L60" i="4"/>
  <c r="M60" i="4" s="1"/>
  <c r="H60" i="4"/>
  <c r="G60" i="4"/>
  <c r="F60" i="4"/>
  <c r="M59" i="4"/>
  <c r="L59" i="4"/>
  <c r="H59" i="4"/>
  <c r="G59" i="4"/>
  <c r="F59" i="4"/>
  <c r="L58" i="4"/>
  <c r="M58" i="4" s="1"/>
  <c r="H58" i="4"/>
  <c r="G58" i="4"/>
  <c r="F58" i="4"/>
  <c r="M57" i="4"/>
  <c r="L57" i="4"/>
  <c r="H57" i="4"/>
  <c r="G57" i="4"/>
  <c r="F57" i="4"/>
  <c r="L56" i="4"/>
  <c r="M56" i="4" s="1"/>
  <c r="H56" i="4"/>
  <c r="G56" i="4"/>
  <c r="F56" i="4"/>
  <c r="L55" i="4"/>
  <c r="M55" i="4" s="1"/>
  <c r="H55" i="4"/>
  <c r="G55" i="4"/>
  <c r="F55" i="4"/>
  <c r="M54" i="4"/>
  <c r="L54" i="4"/>
  <c r="H54" i="4"/>
  <c r="G54" i="4"/>
  <c r="F54" i="4"/>
  <c r="M53" i="4"/>
  <c r="L53" i="4"/>
  <c r="H53" i="4"/>
  <c r="G53" i="4"/>
  <c r="F53" i="4"/>
  <c r="M52" i="4"/>
  <c r="L52" i="4"/>
  <c r="H52" i="4"/>
  <c r="G52" i="4"/>
  <c r="F52" i="4"/>
  <c r="M51" i="4"/>
  <c r="L51" i="4"/>
  <c r="H51" i="4"/>
  <c r="G51" i="4"/>
  <c r="F51" i="4"/>
  <c r="L50" i="4"/>
  <c r="M50" i="4" s="1"/>
  <c r="H50" i="4"/>
  <c r="G50" i="4"/>
  <c r="F50" i="4"/>
  <c r="M49" i="4"/>
  <c r="L49" i="4"/>
  <c r="H49" i="4"/>
  <c r="G49" i="4"/>
  <c r="F49" i="4"/>
  <c r="L48" i="4"/>
  <c r="M48" i="4" s="1"/>
  <c r="H48" i="4"/>
  <c r="G48" i="4"/>
  <c r="F48" i="4"/>
  <c r="L47" i="4"/>
  <c r="M47" i="4" s="1"/>
  <c r="H47" i="4"/>
  <c r="G47" i="4"/>
  <c r="F47" i="4"/>
  <c r="M46" i="4"/>
  <c r="L46" i="4"/>
  <c r="H46" i="4"/>
  <c r="G46" i="4"/>
  <c r="F46" i="4"/>
  <c r="M45" i="4"/>
  <c r="L45" i="4"/>
  <c r="H45" i="4"/>
  <c r="G45" i="4"/>
  <c r="F45" i="4"/>
  <c r="L44" i="4"/>
  <c r="M44" i="4" s="1"/>
  <c r="H44" i="4"/>
  <c r="G44" i="4"/>
  <c r="F44" i="4"/>
  <c r="M43" i="4"/>
  <c r="L43" i="4"/>
  <c r="H43" i="4"/>
  <c r="G43" i="4"/>
  <c r="F43" i="4"/>
  <c r="L42" i="4"/>
  <c r="M42" i="4" s="1"/>
  <c r="H42" i="4"/>
  <c r="G42" i="4"/>
  <c r="F42" i="4"/>
  <c r="L41" i="4"/>
  <c r="M41" i="4" s="1"/>
  <c r="H41" i="4"/>
  <c r="G41" i="4"/>
  <c r="F41" i="4"/>
  <c r="M40" i="4"/>
  <c r="L40" i="4"/>
  <c r="H40" i="4"/>
  <c r="G40" i="4"/>
  <c r="F40" i="4"/>
  <c r="M39" i="4"/>
  <c r="L39" i="4"/>
  <c r="H39" i="4"/>
  <c r="G39" i="4"/>
  <c r="F39" i="4"/>
  <c r="L38" i="4"/>
  <c r="M38" i="4" s="1"/>
  <c r="H38" i="4"/>
  <c r="G38" i="4"/>
  <c r="F38" i="4"/>
  <c r="M37" i="4"/>
  <c r="L37" i="4"/>
  <c r="H37" i="4"/>
  <c r="G37" i="4"/>
  <c r="F37" i="4"/>
  <c r="L36" i="4"/>
  <c r="M36" i="4" s="1"/>
  <c r="H36" i="4"/>
  <c r="G36" i="4"/>
  <c r="F36" i="4"/>
  <c r="L35" i="4"/>
  <c r="M35" i="4" s="1"/>
  <c r="H35" i="4"/>
  <c r="G35" i="4"/>
  <c r="F35" i="4"/>
  <c r="L34" i="4"/>
  <c r="M34" i="4" s="1"/>
  <c r="H34" i="4"/>
  <c r="G34" i="4"/>
  <c r="F34" i="4"/>
  <c r="L33" i="4"/>
  <c r="M33" i="4" s="1"/>
  <c r="H33" i="4"/>
  <c r="G33" i="4"/>
  <c r="F33" i="4"/>
  <c r="L32" i="4"/>
  <c r="M32" i="4" s="1"/>
  <c r="H32" i="4"/>
  <c r="G32" i="4"/>
  <c r="F32" i="4"/>
  <c r="M31" i="4"/>
  <c r="L31" i="4"/>
  <c r="H31" i="4"/>
  <c r="G31" i="4"/>
  <c r="F31" i="4"/>
  <c r="L30" i="4"/>
  <c r="M30" i="4" s="1"/>
  <c r="H30" i="4"/>
  <c r="G30" i="4"/>
  <c r="F30" i="4"/>
  <c r="L29" i="4"/>
  <c r="M29" i="4" s="1"/>
  <c r="H29" i="4"/>
  <c r="G29" i="4"/>
  <c r="F29" i="4"/>
  <c r="L28" i="4"/>
  <c r="M28" i="4" s="1"/>
  <c r="H28" i="4"/>
  <c r="G28" i="4"/>
  <c r="F28" i="4"/>
  <c r="L27" i="4"/>
  <c r="M27" i="4" s="1"/>
  <c r="H27" i="4"/>
  <c r="G27" i="4"/>
  <c r="F27" i="4"/>
  <c r="L26" i="4"/>
  <c r="M26" i="4" s="1"/>
  <c r="H26" i="4"/>
  <c r="G26" i="4"/>
  <c r="F26" i="4"/>
  <c r="M25" i="4"/>
  <c r="L25" i="4"/>
  <c r="H25" i="4"/>
  <c r="G25" i="4"/>
  <c r="F25" i="4"/>
  <c r="L24" i="4"/>
  <c r="M24" i="4" s="1"/>
  <c r="H24" i="4"/>
  <c r="G24" i="4"/>
  <c r="F24" i="4"/>
  <c r="M23" i="4"/>
  <c r="L23" i="4"/>
  <c r="H23" i="4"/>
  <c r="G23" i="4"/>
  <c r="F23" i="4"/>
  <c r="L22" i="4"/>
  <c r="M22" i="4" s="1"/>
  <c r="H22" i="4"/>
  <c r="G22" i="4"/>
  <c r="F22" i="4"/>
  <c r="L21" i="4"/>
  <c r="M21" i="4" s="1"/>
  <c r="H21" i="4"/>
  <c r="G21" i="4"/>
  <c r="F21" i="4"/>
  <c r="L20" i="4"/>
  <c r="M20" i="4" s="1"/>
  <c r="H20" i="4"/>
  <c r="G20" i="4"/>
  <c r="F20" i="4"/>
  <c r="M19" i="4"/>
  <c r="L19" i="4"/>
  <c r="H19" i="4"/>
  <c r="G19" i="4"/>
  <c r="F19" i="4"/>
  <c r="L18" i="4"/>
  <c r="M18" i="4" s="1"/>
  <c r="H18" i="4"/>
  <c r="G18" i="4"/>
  <c r="F18" i="4"/>
  <c r="M17" i="4"/>
  <c r="L17" i="4"/>
  <c r="H17" i="4"/>
  <c r="G17" i="4"/>
  <c r="F17" i="4"/>
  <c r="M16" i="4"/>
  <c r="L16" i="4"/>
  <c r="H16" i="4"/>
  <c r="G16" i="4"/>
  <c r="F16" i="4"/>
  <c r="L15" i="4"/>
  <c r="M15" i="4" s="1"/>
  <c r="H15" i="4"/>
  <c r="G15" i="4"/>
  <c r="F15" i="4"/>
  <c r="L14" i="4"/>
  <c r="M14" i="4" s="1"/>
  <c r="H14" i="4"/>
  <c r="G14" i="4"/>
  <c r="F14" i="4"/>
  <c r="M13" i="4"/>
  <c r="L13" i="4"/>
  <c r="H13" i="4"/>
  <c r="G13" i="4"/>
  <c r="F13" i="4"/>
  <c r="L12" i="4"/>
  <c r="M12" i="4" s="1"/>
  <c r="H12" i="4"/>
  <c r="G12" i="4"/>
  <c r="F12" i="4"/>
  <c r="M11" i="4"/>
  <c r="L11" i="4"/>
  <c r="H11" i="4"/>
  <c r="G11" i="4"/>
  <c r="F11" i="4"/>
  <c r="L10" i="4"/>
  <c r="M10" i="4" s="1"/>
  <c r="H10" i="4"/>
  <c r="G10" i="4"/>
  <c r="F10" i="4"/>
  <c r="M9" i="4"/>
  <c r="L9" i="4"/>
  <c r="H9" i="4"/>
  <c r="G9" i="4"/>
  <c r="F9" i="4"/>
  <c r="L8" i="4"/>
  <c r="M8" i="4" s="1"/>
  <c r="J21" i="5" s="1"/>
  <c r="H8" i="4"/>
  <c r="G8" i="4"/>
  <c r="F8" i="4"/>
  <c r="H7" i="4"/>
  <c r="G7" i="4"/>
  <c r="F7" i="4"/>
  <c r="L6" i="4"/>
  <c r="M6" i="4" s="1"/>
  <c r="N15" i="5" s="1"/>
  <c r="H6" i="4"/>
  <c r="G6" i="4"/>
  <c r="F6" i="4"/>
  <c r="M5" i="4"/>
  <c r="L5" i="4"/>
  <c r="H5" i="4"/>
  <c r="G5" i="4"/>
  <c r="F5" i="4"/>
  <c r="H4" i="4"/>
  <c r="G4" i="4"/>
  <c r="F4" i="4"/>
  <c r="J303" i="3"/>
  <c r="G303" i="3"/>
  <c r="F303" i="3"/>
  <c r="E303" i="3"/>
  <c r="J302" i="3"/>
  <c r="G302" i="3"/>
  <c r="F302" i="3"/>
  <c r="E302" i="3"/>
  <c r="J301" i="3"/>
  <c r="G301" i="3"/>
  <c r="F301" i="3"/>
  <c r="E301" i="3"/>
  <c r="J300" i="3"/>
  <c r="G300" i="3"/>
  <c r="F300" i="3"/>
  <c r="E300" i="3"/>
  <c r="J299" i="3"/>
  <c r="G299" i="3"/>
  <c r="F299" i="3"/>
  <c r="E299" i="3"/>
  <c r="J298" i="3"/>
  <c r="G298" i="3"/>
  <c r="F298" i="3"/>
  <c r="E298" i="3"/>
  <c r="J297" i="3"/>
  <c r="G297" i="3"/>
  <c r="F297" i="3"/>
  <c r="E297" i="3"/>
  <c r="J296" i="3"/>
  <c r="G296" i="3"/>
  <c r="F296" i="3"/>
  <c r="E296" i="3"/>
  <c r="J295" i="3"/>
  <c r="G295" i="3"/>
  <c r="F295" i="3"/>
  <c r="E295" i="3"/>
  <c r="J294" i="3"/>
  <c r="G294" i="3"/>
  <c r="F294" i="3"/>
  <c r="E294" i="3"/>
  <c r="J293" i="3"/>
  <c r="G293" i="3"/>
  <c r="F293" i="3"/>
  <c r="E293" i="3"/>
  <c r="J292" i="3"/>
  <c r="G292" i="3"/>
  <c r="F292" i="3"/>
  <c r="E292" i="3"/>
  <c r="J291" i="3"/>
  <c r="G291" i="3"/>
  <c r="F291" i="3"/>
  <c r="E291" i="3"/>
  <c r="J290" i="3"/>
  <c r="G290" i="3"/>
  <c r="F290" i="3"/>
  <c r="E290" i="3"/>
  <c r="J289" i="3"/>
  <c r="G289" i="3"/>
  <c r="F289" i="3"/>
  <c r="E289" i="3"/>
  <c r="J288" i="3"/>
  <c r="G288" i="3"/>
  <c r="F288" i="3"/>
  <c r="E288" i="3"/>
  <c r="J287" i="3"/>
  <c r="G287" i="3"/>
  <c r="F287" i="3"/>
  <c r="E287" i="3"/>
  <c r="J286" i="3"/>
  <c r="G286" i="3"/>
  <c r="F286" i="3"/>
  <c r="E286" i="3"/>
  <c r="J285" i="3"/>
  <c r="G285" i="3"/>
  <c r="F285" i="3"/>
  <c r="E285" i="3"/>
  <c r="J284" i="3"/>
  <c r="G284" i="3"/>
  <c r="F284" i="3"/>
  <c r="E284" i="3"/>
  <c r="J283" i="3"/>
  <c r="G283" i="3"/>
  <c r="F283" i="3"/>
  <c r="E283" i="3"/>
  <c r="J282" i="3"/>
  <c r="G282" i="3"/>
  <c r="F282" i="3"/>
  <c r="E282" i="3"/>
  <c r="J281" i="3"/>
  <c r="G281" i="3"/>
  <c r="F281" i="3"/>
  <c r="E281" i="3"/>
  <c r="J280" i="3"/>
  <c r="G280" i="3"/>
  <c r="F280" i="3"/>
  <c r="E280" i="3"/>
  <c r="J279" i="3"/>
  <c r="G279" i="3"/>
  <c r="F279" i="3"/>
  <c r="E279" i="3"/>
  <c r="J278" i="3"/>
  <c r="G278" i="3"/>
  <c r="F278" i="3"/>
  <c r="E278" i="3"/>
  <c r="J277" i="3"/>
  <c r="G277" i="3"/>
  <c r="F277" i="3"/>
  <c r="E277" i="3"/>
  <c r="J276" i="3"/>
  <c r="G276" i="3"/>
  <c r="F276" i="3"/>
  <c r="E276" i="3"/>
  <c r="J275" i="3"/>
  <c r="G275" i="3"/>
  <c r="F275" i="3"/>
  <c r="E275" i="3"/>
  <c r="J274" i="3"/>
  <c r="G274" i="3"/>
  <c r="F274" i="3"/>
  <c r="E274" i="3"/>
  <c r="J273" i="3"/>
  <c r="G273" i="3"/>
  <c r="F273" i="3"/>
  <c r="E273" i="3"/>
  <c r="J272" i="3"/>
  <c r="G272" i="3"/>
  <c r="F272" i="3"/>
  <c r="E272" i="3"/>
  <c r="J271" i="3"/>
  <c r="G271" i="3"/>
  <c r="F271" i="3"/>
  <c r="E271" i="3"/>
  <c r="J270" i="3"/>
  <c r="G270" i="3"/>
  <c r="F270" i="3"/>
  <c r="E270" i="3"/>
  <c r="J269" i="3"/>
  <c r="G269" i="3"/>
  <c r="F269" i="3"/>
  <c r="E269" i="3"/>
  <c r="J268" i="3"/>
  <c r="G268" i="3"/>
  <c r="F268" i="3"/>
  <c r="E268" i="3"/>
  <c r="J267" i="3"/>
  <c r="G267" i="3"/>
  <c r="F267" i="3"/>
  <c r="E267" i="3"/>
  <c r="J266" i="3"/>
  <c r="G266" i="3"/>
  <c r="F266" i="3"/>
  <c r="E266" i="3"/>
  <c r="J265" i="3"/>
  <c r="G265" i="3"/>
  <c r="F265" i="3"/>
  <c r="E265" i="3"/>
  <c r="J264" i="3"/>
  <c r="G264" i="3"/>
  <c r="F264" i="3"/>
  <c r="E264" i="3"/>
  <c r="J263" i="3"/>
  <c r="G263" i="3"/>
  <c r="F263" i="3"/>
  <c r="E263" i="3"/>
  <c r="J262" i="3"/>
  <c r="G262" i="3"/>
  <c r="F262" i="3"/>
  <c r="E262" i="3"/>
  <c r="J261" i="3"/>
  <c r="G261" i="3"/>
  <c r="F261" i="3"/>
  <c r="E261" i="3"/>
  <c r="J260" i="3"/>
  <c r="G260" i="3"/>
  <c r="F260" i="3"/>
  <c r="E260" i="3"/>
  <c r="J259" i="3"/>
  <c r="G259" i="3"/>
  <c r="F259" i="3"/>
  <c r="E259" i="3"/>
  <c r="J258" i="3"/>
  <c r="G258" i="3"/>
  <c r="F258" i="3"/>
  <c r="E258" i="3"/>
  <c r="J257" i="3"/>
  <c r="G257" i="3"/>
  <c r="F257" i="3"/>
  <c r="E257" i="3"/>
  <c r="J256" i="3"/>
  <c r="G256" i="3"/>
  <c r="F256" i="3"/>
  <c r="E256" i="3"/>
  <c r="J255" i="3"/>
  <c r="G255" i="3"/>
  <c r="F255" i="3"/>
  <c r="E255" i="3"/>
  <c r="J254" i="3"/>
  <c r="G254" i="3"/>
  <c r="F254" i="3"/>
  <c r="E254" i="3"/>
  <c r="J253" i="3"/>
  <c r="G253" i="3"/>
  <c r="F253" i="3"/>
  <c r="E253" i="3"/>
  <c r="J252" i="3"/>
  <c r="G252" i="3"/>
  <c r="F252" i="3"/>
  <c r="E252" i="3"/>
  <c r="J251" i="3"/>
  <c r="G251" i="3"/>
  <c r="F251" i="3"/>
  <c r="E251" i="3"/>
  <c r="J250" i="3"/>
  <c r="G250" i="3"/>
  <c r="F250" i="3"/>
  <c r="E250" i="3"/>
  <c r="J249" i="3"/>
  <c r="G249" i="3"/>
  <c r="F249" i="3"/>
  <c r="E249" i="3"/>
  <c r="J248" i="3"/>
  <c r="G248" i="3"/>
  <c r="F248" i="3"/>
  <c r="E248" i="3"/>
  <c r="J247" i="3"/>
  <c r="G247" i="3"/>
  <c r="F247" i="3"/>
  <c r="E247" i="3"/>
  <c r="J246" i="3"/>
  <c r="G246" i="3"/>
  <c r="F246" i="3"/>
  <c r="E246" i="3"/>
  <c r="J245" i="3"/>
  <c r="G245" i="3"/>
  <c r="F245" i="3"/>
  <c r="E245" i="3"/>
  <c r="J244" i="3"/>
  <c r="G244" i="3"/>
  <c r="F244" i="3"/>
  <c r="E244" i="3"/>
  <c r="J243" i="3"/>
  <c r="G243" i="3"/>
  <c r="F243" i="3"/>
  <c r="E243" i="3"/>
  <c r="J242" i="3"/>
  <c r="G242" i="3"/>
  <c r="F242" i="3"/>
  <c r="E242" i="3"/>
  <c r="J241" i="3"/>
  <c r="G241" i="3"/>
  <c r="F241" i="3"/>
  <c r="E241" i="3"/>
  <c r="J240" i="3"/>
  <c r="G240" i="3"/>
  <c r="F240" i="3"/>
  <c r="E240" i="3"/>
  <c r="J239" i="3"/>
  <c r="G239" i="3"/>
  <c r="F239" i="3"/>
  <c r="E239" i="3"/>
  <c r="J238" i="3"/>
  <c r="G238" i="3"/>
  <c r="F238" i="3"/>
  <c r="E238" i="3"/>
  <c r="J237" i="3"/>
  <c r="G237" i="3"/>
  <c r="F237" i="3"/>
  <c r="E237" i="3"/>
  <c r="J236" i="3"/>
  <c r="G236" i="3"/>
  <c r="F236" i="3"/>
  <c r="E236" i="3"/>
  <c r="J235" i="3"/>
  <c r="G235" i="3"/>
  <c r="F235" i="3"/>
  <c r="E235" i="3"/>
  <c r="J234" i="3"/>
  <c r="G234" i="3"/>
  <c r="F234" i="3"/>
  <c r="E234" i="3"/>
  <c r="J233" i="3"/>
  <c r="G233" i="3"/>
  <c r="F233" i="3"/>
  <c r="E233" i="3"/>
  <c r="J232" i="3"/>
  <c r="G232" i="3"/>
  <c r="F232" i="3"/>
  <c r="E232" i="3"/>
  <c r="J231" i="3"/>
  <c r="G231" i="3"/>
  <c r="F231" i="3"/>
  <c r="E231" i="3"/>
  <c r="J230" i="3"/>
  <c r="G230" i="3"/>
  <c r="F230" i="3"/>
  <c r="E230" i="3"/>
  <c r="J229" i="3"/>
  <c r="G229" i="3"/>
  <c r="F229" i="3"/>
  <c r="E229" i="3"/>
  <c r="J228" i="3"/>
  <c r="G228" i="3"/>
  <c r="F228" i="3"/>
  <c r="E228" i="3"/>
  <c r="J227" i="3"/>
  <c r="G227" i="3"/>
  <c r="F227" i="3"/>
  <c r="E227" i="3"/>
  <c r="J226" i="3"/>
  <c r="G226" i="3"/>
  <c r="F226" i="3"/>
  <c r="E226" i="3"/>
  <c r="J225" i="3"/>
  <c r="G225" i="3"/>
  <c r="F225" i="3"/>
  <c r="E225" i="3"/>
  <c r="J224" i="3"/>
  <c r="G224" i="3"/>
  <c r="F224" i="3"/>
  <c r="E224" i="3"/>
  <c r="J223" i="3"/>
  <c r="G223" i="3"/>
  <c r="F223" i="3"/>
  <c r="E223" i="3"/>
  <c r="J222" i="3"/>
  <c r="G222" i="3"/>
  <c r="F222" i="3"/>
  <c r="E222" i="3"/>
  <c r="J221" i="3"/>
  <c r="G221" i="3"/>
  <c r="F221" i="3"/>
  <c r="E221" i="3"/>
  <c r="J220" i="3"/>
  <c r="G220" i="3"/>
  <c r="F220" i="3"/>
  <c r="E220" i="3"/>
  <c r="J219" i="3"/>
  <c r="G219" i="3"/>
  <c r="F219" i="3"/>
  <c r="E219" i="3"/>
  <c r="J218" i="3"/>
  <c r="G218" i="3"/>
  <c r="F218" i="3"/>
  <c r="E218" i="3"/>
  <c r="J217" i="3"/>
  <c r="G217" i="3"/>
  <c r="F217" i="3"/>
  <c r="E217" i="3"/>
  <c r="J216" i="3"/>
  <c r="G216" i="3"/>
  <c r="F216" i="3"/>
  <c r="E216" i="3"/>
  <c r="J215" i="3"/>
  <c r="G215" i="3"/>
  <c r="F215" i="3"/>
  <c r="E215" i="3"/>
  <c r="J214" i="3"/>
  <c r="G214" i="3"/>
  <c r="F214" i="3"/>
  <c r="E214" i="3"/>
  <c r="J213" i="3"/>
  <c r="G213" i="3"/>
  <c r="F213" i="3"/>
  <c r="E213" i="3"/>
  <c r="J212" i="3"/>
  <c r="G212" i="3"/>
  <c r="F212" i="3"/>
  <c r="E212" i="3"/>
  <c r="J211" i="3"/>
  <c r="G211" i="3"/>
  <c r="F211" i="3"/>
  <c r="E211" i="3"/>
  <c r="J210" i="3"/>
  <c r="G210" i="3"/>
  <c r="F210" i="3"/>
  <c r="E210" i="3"/>
  <c r="J209" i="3"/>
  <c r="G209" i="3"/>
  <c r="F209" i="3"/>
  <c r="E209" i="3"/>
  <c r="J208" i="3"/>
  <c r="G208" i="3"/>
  <c r="F208" i="3"/>
  <c r="E208" i="3"/>
  <c r="J207" i="3"/>
  <c r="G207" i="3"/>
  <c r="F207" i="3"/>
  <c r="E207" i="3"/>
  <c r="J206" i="3"/>
  <c r="G206" i="3"/>
  <c r="F206" i="3"/>
  <c r="E206" i="3"/>
  <c r="J205" i="3"/>
  <c r="G205" i="3"/>
  <c r="F205" i="3"/>
  <c r="E205" i="3"/>
  <c r="J204" i="3"/>
  <c r="G204" i="3"/>
  <c r="F204" i="3"/>
  <c r="E204" i="3"/>
  <c r="J203" i="3"/>
  <c r="G203" i="3"/>
  <c r="F203" i="3"/>
  <c r="E203" i="3"/>
  <c r="J202" i="3"/>
  <c r="G202" i="3"/>
  <c r="F202" i="3"/>
  <c r="E202" i="3"/>
  <c r="J201" i="3"/>
  <c r="G201" i="3"/>
  <c r="F201" i="3"/>
  <c r="E201" i="3"/>
  <c r="J200" i="3"/>
  <c r="G200" i="3"/>
  <c r="F200" i="3"/>
  <c r="E200" i="3"/>
  <c r="J199" i="3"/>
  <c r="G199" i="3"/>
  <c r="F199" i="3"/>
  <c r="E199" i="3"/>
  <c r="J198" i="3"/>
  <c r="G198" i="3"/>
  <c r="F198" i="3"/>
  <c r="E198" i="3"/>
  <c r="J197" i="3"/>
  <c r="G197" i="3"/>
  <c r="F197" i="3"/>
  <c r="E197" i="3"/>
  <c r="J196" i="3"/>
  <c r="G196" i="3"/>
  <c r="F196" i="3"/>
  <c r="E196" i="3"/>
  <c r="J195" i="3"/>
  <c r="G195" i="3"/>
  <c r="F195" i="3"/>
  <c r="E195" i="3"/>
  <c r="J194" i="3"/>
  <c r="G194" i="3"/>
  <c r="F194" i="3"/>
  <c r="E194" i="3"/>
  <c r="J193" i="3"/>
  <c r="G193" i="3"/>
  <c r="F193" i="3"/>
  <c r="E193" i="3"/>
  <c r="J192" i="3"/>
  <c r="G192" i="3"/>
  <c r="F192" i="3"/>
  <c r="E192" i="3"/>
  <c r="J191" i="3"/>
  <c r="G191" i="3"/>
  <c r="F191" i="3"/>
  <c r="E191" i="3"/>
  <c r="J190" i="3"/>
  <c r="G190" i="3"/>
  <c r="F190" i="3"/>
  <c r="E190" i="3"/>
  <c r="J189" i="3"/>
  <c r="G189" i="3"/>
  <c r="F189" i="3"/>
  <c r="E189" i="3"/>
  <c r="J188" i="3"/>
  <c r="G188" i="3"/>
  <c r="F188" i="3"/>
  <c r="E188" i="3"/>
  <c r="J187" i="3"/>
  <c r="G187" i="3"/>
  <c r="F187" i="3"/>
  <c r="E187" i="3"/>
  <c r="J186" i="3"/>
  <c r="G186" i="3"/>
  <c r="F186" i="3"/>
  <c r="E186" i="3"/>
  <c r="J185" i="3"/>
  <c r="G185" i="3"/>
  <c r="F185" i="3"/>
  <c r="E185" i="3"/>
  <c r="J184" i="3"/>
  <c r="G184" i="3"/>
  <c r="F184" i="3"/>
  <c r="E184" i="3"/>
  <c r="J183" i="3"/>
  <c r="G183" i="3"/>
  <c r="F183" i="3"/>
  <c r="E183" i="3"/>
  <c r="J182" i="3"/>
  <c r="G182" i="3"/>
  <c r="F182" i="3"/>
  <c r="E182" i="3"/>
  <c r="J181" i="3"/>
  <c r="G181" i="3"/>
  <c r="F181" i="3"/>
  <c r="E181" i="3"/>
  <c r="J180" i="3"/>
  <c r="G180" i="3"/>
  <c r="F180" i="3"/>
  <c r="E180" i="3"/>
  <c r="J179" i="3"/>
  <c r="G179" i="3"/>
  <c r="F179" i="3"/>
  <c r="E179" i="3"/>
  <c r="J178" i="3"/>
  <c r="G178" i="3"/>
  <c r="F178" i="3"/>
  <c r="E178" i="3"/>
  <c r="J177" i="3"/>
  <c r="G177" i="3"/>
  <c r="F177" i="3"/>
  <c r="E177" i="3"/>
  <c r="J176" i="3"/>
  <c r="G176" i="3"/>
  <c r="F176" i="3"/>
  <c r="E176" i="3"/>
  <c r="J175" i="3"/>
  <c r="G175" i="3"/>
  <c r="F175" i="3"/>
  <c r="E175" i="3"/>
  <c r="J174" i="3"/>
  <c r="G174" i="3"/>
  <c r="F174" i="3"/>
  <c r="E174" i="3"/>
  <c r="J173" i="3"/>
  <c r="G173" i="3"/>
  <c r="F173" i="3"/>
  <c r="E173" i="3"/>
  <c r="J172" i="3"/>
  <c r="G172" i="3"/>
  <c r="F172" i="3"/>
  <c r="E172" i="3"/>
  <c r="J171" i="3"/>
  <c r="G171" i="3"/>
  <c r="F171" i="3"/>
  <c r="E171" i="3"/>
  <c r="J170" i="3"/>
  <c r="G170" i="3"/>
  <c r="F170" i="3"/>
  <c r="E170" i="3"/>
  <c r="J169" i="3"/>
  <c r="G169" i="3"/>
  <c r="F169" i="3"/>
  <c r="E169" i="3"/>
  <c r="J168" i="3"/>
  <c r="G168" i="3"/>
  <c r="F168" i="3"/>
  <c r="E168" i="3"/>
  <c r="J167" i="3"/>
  <c r="G167" i="3"/>
  <c r="F167" i="3"/>
  <c r="E167" i="3"/>
  <c r="J166" i="3"/>
  <c r="G166" i="3"/>
  <c r="F166" i="3"/>
  <c r="E166" i="3"/>
  <c r="J165" i="3"/>
  <c r="G165" i="3"/>
  <c r="F165" i="3"/>
  <c r="E165" i="3"/>
  <c r="J164" i="3"/>
  <c r="G164" i="3"/>
  <c r="F164" i="3"/>
  <c r="E164" i="3"/>
  <c r="J163" i="3"/>
  <c r="G163" i="3"/>
  <c r="F163" i="3"/>
  <c r="E163" i="3"/>
  <c r="J162" i="3"/>
  <c r="G162" i="3"/>
  <c r="F162" i="3"/>
  <c r="E162" i="3"/>
  <c r="J161" i="3"/>
  <c r="G161" i="3"/>
  <c r="F161" i="3"/>
  <c r="E161" i="3"/>
  <c r="J160" i="3"/>
  <c r="G160" i="3"/>
  <c r="F160" i="3"/>
  <c r="E160" i="3"/>
  <c r="J159" i="3"/>
  <c r="G159" i="3"/>
  <c r="F159" i="3"/>
  <c r="E159" i="3"/>
  <c r="J158" i="3"/>
  <c r="G158" i="3"/>
  <c r="F158" i="3"/>
  <c r="E158" i="3"/>
  <c r="J157" i="3"/>
  <c r="G157" i="3"/>
  <c r="F157" i="3"/>
  <c r="E157" i="3"/>
  <c r="J156" i="3"/>
  <c r="G156" i="3"/>
  <c r="F156" i="3"/>
  <c r="E156" i="3"/>
  <c r="J155" i="3"/>
  <c r="G155" i="3"/>
  <c r="F155" i="3"/>
  <c r="E155" i="3"/>
  <c r="J154" i="3"/>
  <c r="G154" i="3"/>
  <c r="F154" i="3"/>
  <c r="E154" i="3"/>
  <c r="J153" i="3"/>
  <c r="G153" i="3"/>
  <c r="F153" i="3"/>
  <c r="E153" i="3"/>
  <c r="J152" i="3"/>
  <c r="G152" i="3"/>
  <c r="F152" i="3"/>
  <c r="E152" i="3"/>
  <c r="J151" i="3"/>
  <c r="G151" i="3"/>
  <c r="F151" i="3"/>
  <c r="E151" i="3"/>
  <c r="J150" i="3"/>
  <c r="G150" i="3"/>
  <c r="F150" i="3"/>
  <c r="E150" i="3"/>
  <c r="J149" i="3"/>
  <c r="G149" i="3"/>
  <c r="F149" i="3"/>
  <c r="E149" i="3"/>
  <c r="J148" i="3"/>
  <c r="G148" i="3"/>
  <c r="F148" i="3"/>
  <c r="E148" i="3"/>
  <c r="J147" i="3"/>
  <c r="G147" i="3"/>
  <c r="F147" i="3"/>
  <c r="E147" i="3"/>
  <c r="J146" i="3"/>
  <c r="G146" i="3"/>
  <c r="F146" i="3"/>
  <c r="E146" i="3"/>
  <c r="J145" i="3"/>
  <c r="G145" i="3"/>
  <c r="F145" i="3"/>
  <c r="E145" i="3"/>
  <c r="J144" i="3"/>
  <c r="G144" i="3"/>
  <c r="F144" i="3"/>
  <c r="E144" i="3"/>
  <c r="J143" i="3"/>
  <c r="G143" i="3"/>
  <c r="F143" i="3"/>
  <c r="E143" i="3"/>
  <c r="J142" i="3"/>
  <c r="G142" i="3"/>
  <c r="F142" i="3"/>
  <c r="E142" i="3"/>
  <c r="J141" i="3"/>
  <c r="G141" i="3"/>
  <c r="F141" i="3"/>
  <c r="E141" i="3"/>
  <c r="J140" i="3"/>
  <c r="G140" i="3"/>
  <c r="F140" i="3"/>
  <c r="E140" i="3"/>
  <c r="J139" i="3"/>
  <c r="G139" i="3"/>
  <c r="F139" i="3"/>
  <c r="E139" i="3"/>
  <c r="J138" i="3"/>
  <c r="G138" i="3"/>
  <c r="F138" i="3"/>
  <c r="E138" i="3"/>
  <c r="J137" i="3"/>
  <c r="G137" i="3"/>
  <c r="F137" i="3"/>
  <c r="E137" i="3"/>
  <c r="J136" i="3"/>
  <c r="G136" i="3"/>
  <c r="F136" i="3"/>
  <c r="E136" i="3"/>
  <c r="J135" i="3"/>
  <c r="G135" i="3"/>
  <c r="F135" i="3"/>
  <c r="E135" i="3"/>
  <c r="J134" i="3"/>
  <c r="G134" i="3"/>
  <c r="F134" i="3"/>
  <c r="E134" i="3"/>
  <c r="J133" i="3"/>
  <c r="G133" i="3"/>
  <c r="F133" i="3"/>
  <c r="E133" i="3"/>
  <c r="J132" i="3"/>
  <c r="G132" i="3"/>
  <c r="F132" i="3"/>
  <c r="E132" i="3"/>
  <c r="J131" i="3"/>
  <c r="G131" i="3"/>
  <c r="F131" i="3"/>
  <c r="E131" i="3"/>
  <c r="J130" i="3"/>
  <c r="G130" i="3"/>
  <c r="F130" i="3"/>
  <c r="E130" i="3"/>
  <c r="J129" i="3"/>
  <c r="G129" i="3"/>
  <c r="F129" i="3"/>
  <c r="E129" i="3"/>
  <c r="J128" i="3"/>
  <c r="G128" i="3"/>
  <c r="F128" i="3"/>
  <c r="E128" i="3"/>
  <c r="J127" i="3"/>
  <c r="G127" i="3"/>
  <c r="F127" i="3"/>
  <c r="E127" i="3"/>
  <c r="J126" i="3"/>
  <c r="G126" i="3"/>
  <c r="F126" i="3"/>
  <c r="E126" i="3"/>
  <c r="J125" i="3"/>
  <c r="G125" i="3"/>
  <c r="F125" i="3"/>
  <c r="E125" i="3"/>
  <c r="J124" i="3"/>
  <c r="G124" i="3"/>
  <c r="F124" i="3"/>
  <c r="E124" i="3"/>
  <c r="J123" i="3"/>
  <c r="G123" i="3"/>
  <c r="F123" i="3"/>
  <c r="E123" i="3"/>
  <c r="J122" i="3"/>
  <c r="G122" i="3"/>
  <c r="F122" i="3"/>
  <c r="E122" i="3"/>
  <c r="J121" i="3"/>
  <c r="G121" i="3"/>
  <c r="F121" i="3"/>
  <c r="E121" i="3"/>
  <c r="J120" i="3"/>
  <c r="G120" i="3"/>
  <c r="F120" i="3"/>
  <c r="E120" i="3"/>
  <c r="J119" i="3"/>
  <c r="G119" i="3"/>
  <c r="F119" i="3"/>
  <c r="E119" i="3"/>
  <c r="J118" i="3"/>
  <c r="G118" i="3"/>
  <c r="F118" i="3"/>
  <c r="E118" i="3"/>
  <c r="J117" i="3"/>
  <c r="G117" i="3"/>
  <c r="F117" i="3"/>
  <c r="E117" i="3"/>
  <c r="J116" i="3"/>
  <c r="G116" i="3"/>
  <c r="F116" i="3"/>
  <c r="E116" i="3"/>
  <c r="J115" i="3"/>
  <c r="G115" i="3"/>
  <c r="F115" i="3"/>
  <c r="E115" i="3"/>
  <c r="J114" i="3"/>
  <c r="G114" i="3"/>
  <c r="F114" i="3"/>
  <c r="E114" i="3"/>
  <c r="J113" i="3"/>
  <c r="G113" i="3"/>
  <c r="F113" i="3"/>
  <c r="E113" i="3"/>
  <c r="J112" i="3"/>
  <c r="G112" i="3"/>
  <c r="F112" i="3"/>
  <c r="E112" i="3"/>
  <c r="J111" i="3"/>
  <c r="G111" i="3"/>
  <c r="F111" i="3"/>
  <c r="E111" i="3"/>
  <c r="J110" i="3"/>
  <c r="G110" i="3"/>
  <c r="F110" i="3"/>
  <c r="E110" i="3"/>
  <c r="J109" i="3"/>
  <c r="G109" i="3"/>
  <c r="F109" i="3"/>
  <c r="E109" i="3"/>
  <c r="J108" i="3"/>
  <c r="G108" i="3"/>
  <c r="F108" i="3"/>
  <c r="E108" i="3"/>
  <c r="J107" i="3"/>
  <c r="G107" i="3"/>
  <c r="F107" i="3"/>
  <c r="E107" i="3"/>
  <c r="J106" i="3"/>
  <c r="G106" i="3"/>
  <c r="F106" i="3"/>
  <c r="E106" i="3"/>
  <c r="J105" i="3"/>
  <c r="G105" i="3"/>
  <c r="F105" i="3"/>
  <c r="E105" i="3"/>
  <c r="J104" i="3"/>
  <c r="G104" i="3"/>
  <c r="F104" i="3"/>
  <c r="E104" i="3"/>
  <c r="J103" i="3"/>
  <c r="G103" i="3"/>
  <c r="F103" i="3"/>
  <c r="E103" i="3"/>
  <c r="J102" i="3"/>
  <c r="G102" i="3"/>
  <c r="F102" i="3"/>
  <c r="E102" i="3"/>
  <c r="J101" i="3"/>
  <c r="G101" i="3"/>
  <c r="F101" i="3"/>
  <c r="E101" i="3"/>
  <c r="J100" i="3"/>
  <c r="G100" i="3"/>
  <c r="F100" i="3"/>
  <c r="E100" i="3"/>
  <c r="J99" i="3"/>
  <c r="G99" i="3"/>
  <c r="F99" i="3"/>
  <c r="E99" i="3"/>
  <c r="J98" i="3"/>
  <c r="G98" i="3"/>
  <c r="F98" i="3"/>
  <c r="E98" i="3"/>
  <c r="J97" i="3"/>
  <c r="G97" i="3"/>
  <c r="F97" i="3"/>
  <c r="E97" i="3"/>
  <c r="J96" i="3"/>
  <c r="G96" i="3"/>
  <c r="F96" i="3"/>
  <c r="E96" i="3"/>
  <c r="J95" i="3"/>
  <c r="G95" i="3"/>
  <c r="F95" i="3"/>
  <c r="E95" i="3"/>
  <c r="J94" i="3"/>
  <c r="G94" i="3"/>
  <c r="F94" i="3"/>
  <c r="E94" i="3"/>
  <c r="J93" i="3"/>
  <c r="G93" i="3"/>
  <c r="F93" i="3"/>
  <c r="E93" i="3"/>
  <c r="J92" i="3"/>
  <c r="G92" i="3"/>
  <c r="F92" i="3"/>
  <c r="E92" i="3"/>
  <c r="J91" i="3"/>
  <c r="G91" i="3"/>
  <c r="F91" i="3"/>
  <c r="E91" i="3"/>
  <c r="J90" i="3"/>
  <c r="G90" i="3"/>
  <c r="F90" i="3"/>
  <c r="E90" i="3"/>
  <c r="J89" i="3"/>
  <c r="G89" i="3"/>
  <c r="F89" i="3"/>
  <c r="E89" i="3"/>
  <c r="J88" i="3"/>
  <c r="G88" i="3"/>
  <c r="F88" i="3"/>
  <c r="E88" i="3"/>
  <c r="J87" i="3"/>
  <c r="G87" i="3"/>
  <c r="F87" i="3"/>
  <c r="E87" i="3"/>
  <c r="J86" i="3"/>
  <c r="G86" i="3"/>
  <c r="F86" i="3"/>
  <c r="E86" i="3"/>
  <c r="J85" i="3"/>
  <c r="G85" i="3"/>
  <c r="F85" i="3"/>
  <c r="E85" i="3"/>
  <c r="J84" i="3"/>
  <c r="G84" i="3"/>
  <c r="F84" i="3"/>
  <c r="E84" i="3"/>
  <c r="J83" i="3"/>
  <c r="G83" i="3"/>
  <c r="F83" i="3"/>
  <c r="E83" i="3"/>
  <c r="J82" i="3"/>
  <c r="G82" i="3"/>
  <c r="F82" i="3"/>
  <c r="E82" i="3"/>
  <c r="J81" i="3"/>
  <c r="G81" i="3"/>
  <c r="F81" i="3"/>
  <c r="E81" i="3"/>
  <c r="J80" i="3"/>
  <c r="G80" i="3"/>
  <c r="F80" i="3"/>
  <c r="E80" i="3"/>
  <c r="J79" i="3"/>
  <c r="G79" i="3"/>
  <c r="F79" i="3"/>
  <c r="E79" i="3"/>
  <c r="J78" i="3"/>
  <c r="G78" i="3"/>
  <c r="F78" i="3"/>
  <c r="E78" i="3"/>
  <c r="J77" i="3"/>
  <c r="G77" i="3"/>
  <c r="F77" i="3"/>
  <c r="E77" i="3"/>
  <c r="J76" i="3"/>
  <c r="G76" i="3"/>
  <c r="F76" i="3"/>
  <c r="E76" i="3"/>
  <c r="J75" i="3"/>
  <c r="G75" i="3"/>
  <c r="F75" i="3"/>
  <c r="E75" i="3"/>
  <c r="J74" i="3"/>
  <c r="G74" i="3"/>
  <c r="F74" i="3"/>
  <c r="E74" i="3"/>
  <c r="J73" i="3"/>
  <c r="G73" i="3"/>
  <c r="F73" i="3"/>
  <c r="E73" i="3"/>
  <c r="J72" i="3"/>
  <c r="G72" i="3"/>
  <c r="F72" i="3"/>
  <c r="E72" i="3"/>
  <c r="J71" i="3"/>
  <c r="G71" i="3"/>
  <c r="F71" i="3"/>
  <c r="E71" i="3"/>
  <c r="J70" i="3"/>
  <c r="G70" i="3"/>
  <c r="F70" i="3"/>
  <c r="E70" i="3"/>
  <c r="J69" i="3"/>
  <c r="G69" i="3"/>
  <c r="F69" i="3"/>
  <c r="E69" i="3"/>
  <c r="J68" i="3"/>
  <c r="G68" i="3"/>
  <c r="F68" i="3"/>
  <c r="E68" i="3"/>
  <c r="J67" i="3"/>
  <c r="G67" i="3"/>
  <c r="F67" i="3"/>
  <c r="E67" i="3"/>
  <c r="J66" i="3"/>
  <c r="G66" i="3"/>
  <c r="F66" i="3"/>
  <c r="E66" i="3"/>
  <c r="J65" i="3"/>
  <c r="G65" i="3"/>
  <c r="F65" i="3"/>
  <c r="E65" i="3"/>
  <c r="J64" i="3"/>
  <c r="G64" i="3"/>
  <c r="F64" i="3"/>
  <c r="E64" i="3"/>
  <c r="J63" i="3"/>
  <c r="G63" i="3"/>
  <c r="F63" i="3"/>
  <c r="E63" i="3"/>
  <c r="J62" i="3"/>
  <c r="G62" i="3"/>
  <c r="F62" i="3"/>
  <c r="E62" i="3"/>
  <c r="J61" i="3"/>
  <c r="G61" i="3"/>
  <c r="F61" i="3"/>
  <c r="E61" i="3"/>
  <c r="J60" i="3"/>
  <c r="G60" i="3"/>
  <c r="F60" i="3"/>
  <c r="E60" i="3"/>
  <c r="J59" i="3"/>
  <c r="G59" i="3"/>
  <c r="F59" i="3"/>
  <c r="E59" i="3"/>
  <c r="J58" i="3"/>
  <c r="G58" i="3"/>
  <c r="F58" i="3"/>
  <c r="E58" i="3"/>
  <c r="J57" i="3"/>
  <c r="G57" i="3"/>
  <c r="F57" i="3"/>
  <c r="E57" i="3"/>
  <c r="J56" i="3"/>
  <c r="G56" i="3"/>
  <c r="F56" i="3"/>
  <c r="E56" i="3"/>
  <c r="J55" i="3"/>
  <c r="G55" i="3"/>
  <c r="F55" i="3"/>
  <c r="E55" i="3"/>
  <c r="J54" i="3"/>
  <c r="G54" i="3"/>
  <c r="F54" i="3"/>
  <c r="E54" i="3"/>
  <c r="J53" i="3"/>
  <c r="G53" i="3"/>
  <c r="F53" i="3"/>
  <c r="E53" i="3"/>
  <c r="J52" i="3"/>
  <c r="G52" i="3"/>
  <c r="F52" i="3"/>
  <c r="E52" i="3"/>
  <c r="J51" i="3"/>
  <c r="G51" i="3"/>
  <c r="F51" i="3"/>
  <c r="E51" i="3"/>
  <c r="J50" i="3"/>
  <c r="G50" i="3"/>
  <c r="F50" i="3"/>
  <c r="E50" i="3"/>
  <c r="J49" i="3"/>
  <c r="G49" i="3"/>
  <c r="F49" i="3"/>
  <c r="E49" i="3"/>
  <c r="J48" i="3"/>
  <c r="G48" i="3"/>
  <c r="F48" i="3"/>
  <c r="E48" i="3"/>
  <c r="J47" i="3"/>
  <c r="G47" i="3"/>
  <c r="F47" i="3"/>
  <c r="E47" i="3"/>
  <c r="J46" i="3"/>
  <c r="G46" i="3"/>
  <c r="F46" i="3"/>
  <c r="E46" i="3"/>
  <c r="J45" i="3"/>
  <c r="G45" i="3"/>
  <c r="F45" i="3"/>
  <c r="E45" i="3"/>
  <c r="J44" i="3"/>
  <c r="G44" i="3"/>
  <c r="F44" i="3"/>
  <c r="E44" i="3"/>
  <c r="J43" i="3"/>
  <c r="G43" i="3"/>
  <c r="F43" i="3"/>
  <c r="E43" i="3"/>
  <c r="J42" i="3"/>
  <c r="G42" i="3"/>
  <c r="F42" i="3"/>
  <c r="E42" i="3"/>
  <c r="J41" i="3"/>
  <c r="G41" i="3"/>
  <c r="F41" i="3"/>
  <c r="E41" i="3"/>
  <c r="J40" i="3"/>
  <c r="G40" i="3"/>
  <c r="F40" i="3"/>
  <c r="E40" i="3"/>
  <c r="J39" i="3"/>
  <c r="G39" i="3"/>
  <c r="F39" i="3"/>
  <c r="E39" i="3"/>
  <c r="J38" i="3"/>
  <c r="G38" i="3"/>
  <c r="F38" i="3"/>
  <c r="E38" i="3"/>
  <c r="J37" i="3"/>
  <c r="G37" i="3"/>
  <c r="F37" i="3"/>
  <c r="E37" i="3"/>
  <c r="J36" i="3"/>
  <c r="G36" i="3"/>
  <c r="F36" i="3"/>
  <c r="E36" i="3"/>
  <c r="J35" i="3"/>
  <c r="G35" i="3"/>
  <c r="F35" i="3"/>
  <c r="E35" i="3"/>
  <c r="J34" i="3"/>
  <c r="G34" i="3"/>
  <c r="F34" i="3"/>
  <c r="E34" i="3"/>
  <c r="J33" i="3"/>
  <c r="G33" i="3"/>
  <c r="F33" i="3"/>
  <c r="E33" i="3"/>
  <c r="J32" i="3"/>
  <c r="G32" i="3"/>
  <c r="F32" i="3"/>
  <c r="E32" i="3"/>
  <c r="J31" i="3"/>
  <c r="G31" i="3"/>
  <c r="F31" i="3"/>
  <c r="E31" i="3"/>
  <c r="J30" i="3"/>
  <c r="G30" i="3"/>
  <c r="F30" i="3"/>
  <c r="E30" i="3"/>
  <c r="J29" i="3"/>
  <c r="G29" i="3"/>
  <c r="F29" i="3"/>
  <c r="E29" i="3"/>
  <c r="J28" i="3"/>
  <c r="G28" i="3"/>
  <c r="F28" i="3"/>
  <c r="E28" i="3"/>
  <c r="J27" i="3"/>
  <c r="G27" i="3"/>
  <c r="F27" i="3"/>
  <c r="E27" i="3"/>
  <c r="J26" i="3"/>
  <c r="G26" i="3"/>
  <c r="F26" i="3"/>
  <c r="E26" i="3"/>
  <c r="J25" i="3"/>
  <c r="G25" i="3"/>
  <c r="F25" i="3"/>
  <c r="E25" i="3"/>
  <c r="J24" i="3"/>
  <c r="G24" i="3"/>
  <c r="F24" i="3"/>
  <c r="E24" i="3"/>
  <c r="J23" i="3"/>
  <c r="G23" i="3"/>
  <c r="F23" i="3"/>
  <c r="E23" i="3"/>
  <c r="J22" i="3"/>
  <c r="G22" i="3"/>
  <c r="F22" i="3"/>
  <c r="E22" i="3"/>
  <c r="J21" i="3"/>
  <c r="G21" i="3"/>
  <c r="F21" i="3"/>
  <c r="E21" i="3"/>
  <c r="J20" i="3"/>
  <c r="G20" i="3"/>
  <c r="F20" i="3"/>
  <c r="E20" i="3"/>
  <c r="J19" i="3"/>
  <c r="G19" i="3"/>
  <c r="F19" i="3"/>
  <c r="E19" i="3"/>
  <c r="J18" i="3"/>
  <c r="G18" i="3"/>
  <c r="F18" i="3"/>
  <c r="E18" i="3"/>
  <c r="J17" i="3"/>
  <c r="G17" i="3"/>
  <c r="F17" i="3"/>
  <c r="E17" i="3"/>
  <c r="J16" i="3"/>
  <c r="G16" i="3"/>
  <c r="F16" i="3"/>
  <c r="E16" i="3"/>
  <c r="J15" i="3"/>
  <c r="G15" i="3"/>
  <c r="F15" i="3"/>
  <c r="E15" i="3"/>
  <c r="J14" i="3"/>
  <c r="G14" i="3"/>
  <c r="F14" i="3"/>
  <c r="E14" i="3"/>
  <c r="J13" i="3"/>
  <c r="G13" i="3"/>
  <c r="F13" i="3"/>
  <c r="E13" i="3"/>
  <c r="J12" i="3"/>
  <c r="G12" i="3"/>
  <c r="F12" i="3"/>
  <c r="E12" i="3"/>
  <c r="J11" i="3"/>
  <c r="G11" i="3"/>
  <c r="F11" i="3"/>
  <c r="E11" i="3"/>
  <c r="J10" i="3"/>
  <c r="G10" i="3"/>
  <c r="F10" i="3"/>
  <c r="E10" i="3"/>
  <c r="J9" i="3"/>
  <c r="G9" i="3"/>
  <c r="F9" i="3"/>
  <c r="E9" i="3"/>
  <c r="J8" i="3"/>
  <c r="L7" i="4" s="1"/>
  <c r="M7" i="4" s="1"/>
  <c r="N17" i="5" s="1"/>
  <c r="G8" i="3"/>
  <c r="F8" i="3"/>
  <c r="E8" i="3"/>
  <c r="J7" i="3"/>
  <c r="G7" i="3"/>
  <c r="F7" i="3"/>
  <c r="E7" i="3"/>
  <c r="J6" i="3"/>
  <c r="G6" i="3"/>
  <c r="F6" i="3"/>
  <c r="E6" i="3"/>
  <c r="J5" i="3"/>
  <c r="G5" i="3"/>
  <c r="F5" i="3"/>
  <c r="E5" i="3"/>
  <c r="J4" i="3"/>
  <c r="L4" i="4" s="1"/>
  <c r="M4" i="4" s="1"/>
  <c r="G4" i="3"/>
  <c r="F4" i="3"/>
  <c r="E4" i="3"/>
  <c r="N12" i="5" l="1"/>
  <c r="D6" i="5"/>
  <c r="N13" i="5"/>
  <c r="B14" i="5"/>
  <c r="J14" i="5"/>
  <c r="G14" i="5"/>
  <c r="F14" i="5"/>
  <c r="H14" i="5" s="1"/>
  <c r="I14" i="5" s="1"/>
  <c r="E14" i="5"/>
  <c r="D5" i="5"/>
  <c r="C14" i="5"/>
  <c r="G12" i="5"/>
  <c r="F12" i="5"/>
  <c r="H12" i="5" s="1"/>
  <c r="I12" i="5" s="1"/>
  <c r="B7" i="5" s="1"/>
  <c r="E12" i="5"/>
  <c r="D12" i="5"/>
  <c r="C12" i="5"/>
  <c r="B12" i="5"/>
  <c r="J12" i="5"/>
  <c r="J13" i="5"/>
  <c r="H13" i="5"/>
  <c r="I13" i="5" s="1"/>
  <c r="G13" i="5"/>
  <c r="F13" i="5"/>
  <c r="E13" i="5"/>
  <c r="D13" i="5"/>
  <c r="J18" i="5"/>
  <c r="B13" i="5"/>
  <c r="N14" i="5"/>
  <c r="J15" i="5"/>
  <c r="C13" i="5"/>
  <c r="H15" i="5"/>
  <c r="I15" i="5" s="1"/>
  <c r="G19" i="5"/>
  <c r="F19" i="5"/>
  <c r="H19" i="5" s="1"/>
  <c r="I19" i="5" s="1"/>
  <c r="E19" i="5"/>
  <c r="D19" i="5"/>
  <c r="C19" i="5"/>
  <c r="B19" i="5"/>
  <c r="E17" i="5"/>
  <c r="I17" i="5" s="1"/>
  <c r="G18" i="5"/>
  <c r="H18" i="5" s="1"/>
  <c r="I18" i="5" s="1"/>
  <c r="E22" i="5"/>
  <c r="C25" i="5"/>
  <c r="G26" i="5"/>
  <c r="E29" i="5"/>
  <c r="E36" i="5"/>
  <c r="E43" i="5"/>
  <c r="E50" i="5"/>
  <c r="E57" i="5"/>
  <c r="E64" i="5"/>
  <c r="E71" i="5"/>
  <c r="E78" i="5"/>
  <c r="E85" i="5"/>
  <c r="E92" i="5"/>
  <c r="E99" i="5"/>
  <c r="I100" i="5"/>
  <c r="G103" i="5"/>
  <c r="E106" i="5"/>
  <c r="I107" i="5"/>
  <c r="C109" i="5"/>
  <c r="G110" i="5"/>
  <c r="H26" i="5"/>
  <c r="I26" i="5" s="1"/>
  <c r="D21" i="5"/>
  <c r="H22" i="5"/>
  <c r="B24" i="5"/>
  <c r="F25" i="5"/>
  <c r="H25" i="5" s="1"/>
  <c r="I25" i="5" s="1"/>
  <c r="J26" i="5"/>
  <c r="D28" i="5"/>
  <c r="H29" i="5"/>
  <c r="B31" i="5"/>
  <c r="F32" i="5"/>
  <c r="J33" i="5"/>
  <c r="D35" i="5"/>
  <c r="H36" i="5"/>
  <c r="B38" i="5"/>
  <c r="F39" i="5"/>
  <c r="J40" i="5"/>
  <c r="D42" i="5"/>
  <c r="H43" i="5"/>
  <c r="B45" i="5"/>
  <c r="F46" i="5"/>
  <c r="J47" i="5"/>
  <c r="D49" i="5"/>
  <c r="H50" i="5"/>
  <c r="B52" i="5"/>
  <c r="F53" i="5"/>
  <c r="J54" i="5"/>
  <c r="D56" i="5"/>
  <c r="H57" i="5"/>
  <c r="B59" i="5"/>
  <c r="F60" i="5"/>
  <c r="J61" i="5"/>
  <c r="D63" i="5"/>
  <c r="H64" i="5"/>
  <c r="B66" i="5"/>
  <c r="F67" i="5"/>
  <c r="J68" i="5"/>
  <c r="D70" i="5"/>
  <c r="H71" i="5"/>
  <c r="B73" i="5"/>
  <c r="F74" i="5"/>
  <c r="J75" i="5"/>
  <c r="D77" i="5"/>
  <c r="H78" i="5"/>
  <c r="B80" i="5"/>
  <c r="F81" i="5"/>
  <c r="J82" i="5"/>
  <c r="D84" i="5"/>
  <c r="H85" i="5"/>
  <c r="B87" i="5"/>
  <c r="F88" i="5"/>
  <c r="J89" i="5"/>
  <c r="D91" i="5"/>
  <c r="H92" i="5"/>
  <c r="B94" i="5"/>
  <c r="F95" i="5"/>
  <c r="J96" i="5"/>
  <c r="D98" i="5"/>
  <c r="H99" i="5"/>
  <c r="B101" i="5"/>
  <c r="F102" i="5"/>
  <c r="J103" i="5"/>
  <c r="D105" i="5"/>
  <c r="H106" i="5"/>
  <c r="B108" i="5"/>
  <c r="F109" i="5"/>
  <c r="J110" i="5"/>
  <c r="E21" i="5"/>
  <c r="I22" i="5"/>
  <c r="C24" i="5"/>
  <c r="G25" i="5"/>
  <c r="I29" i="5"/>
  <c r="C31" i="5"/>
  <c r="I36" i="5"/>
  <c r="C38" i="5"/>
  <c r="I43" i="5"/>
  <c r="C45" i="5"/>
  <c r="I50" i="5"/>
  <c r="C52" i="5"/>
  <c r="I57" i="5"/>
  <c r="C59" i="5"/>
  <c r="I64" i="5"/>
  <c r="C66" i="5"/>
  <c r="I71" i="5"/>
  <c r="C73" i="5"/>
  <c r="I78" i="5"/>
  <c r="C80" i="5"/>
  <c r="I85" i="5"/>
  <c r="C87" i="5"/>
  <c r="I92" i="5"/>
  <c r="C94" i="5"/>
  <c r="I99" i="5"/>
  <c r="C101" i="5"/>
  <c r="I106" i="5"/>
  <c r="C108" i="5"/>
  <c r="B20" i="5"/>
  <c r="F21" i="5"/>
  <c r="H21" i="5" s="1"/>
  <c r="I21" i="5" s="1"/>
  <c r="J22" i="5"/>
  <c r="D24" i="5"/>
  <c r="B27" i="5"/>
  <c r="F28" i="5"/>
  <c r="J29" i="5"/>
  <c r="D31" i="5"/>
  <c r="H32" i="5"/>
  <c r="B34" i="5"/>
  <c r="F35" i="5"/>
  <c r="J36" i="5"/>
  <c r="D38" i="5"/>
  <c r="H39" i="5"/>
  <c r="B41" i="5"/>
  <c r="F42" i="5"/>
  <c r="J43" i="5"/>
  <c r="D45" i="5"/>
  <c r="H46" i="5"/>
  <c r="B48" i="5"/>
  <c r="F49" i="5"/>
  <c r="J50" i="5"/>
  <c r="D52" i="5"/>
  <c r="H53" i="5"/>
  <c r="B55" i="5"/>
  <c r="F56" i="5"/>
  <c r="J57" i="5"/>
  <c r="D59" i="5"/>
  <c r="H60" i="5"/>
  <c r="B62" i="5"/>
  <c r="F63" i="5"/>
  <c r="J64" i="5"/>
  <c r="D66" i="5"/>
  <c r="H67" i="5"/>
  <c r="B69" i="5"/>
  <c r="F70" i="5"/>
  <c r="J71" i="5"/>
  <c r="D73" i="5"/>
  <c r="H74" i="5"/>
  <c r="B76" i="5"/>
  <c r="F77" i="5"/>
  <c r="J78" i="5"/>
  <c r="D80" i="5"/>
  <c r="H81" i="5"/>
  <c r="B83" i="5"/>
  <c r="F84" i="5"/>
  <c r="J85" i="5"/>
  <c r="D87" i="5"/>
  <c r="H88" i="5"/>
  <c r="B90" i="5"/>
  <c r="F91" i="5"/>
  <c r="J92" i="5"/>
  <c r="D94" i="5"/>
  <c r="H95" i="5"/>
  <c r="B97" i="5"/>
  <c r="F98" i="5"/>
  <c r="J99" i="5"/>
  <c r="D101" i="5"/>
  <c r="H102" i="5"/>
  <c r="B104" i="5"/>
  <c r="F105" i="5"/>
  <c r="J106" i="5"/>
  <c r="D108" i="5"/>
  <c r="H109" i="5"/>
  <c r="B111" i="5"/>
  <c r="E24" i="5"/>
  <c r="C27" i="5"/>
  <c r="G28" i="5"/>
  <c r="E31" i="5"/>
  <c r="C34" i="5"/>
  <c r="G35" i="5"/>
  <c r="E38" i="5"/>
  <c r="C41" i="5"/>
  <c r="G42" i="5"/>
  <c r="E45" i="5"/>
  <c r="C48" i="5"/>
  <c r="G49" i="5"/>
  <c r="E52" i="5"/>
  <c r="C55" i="5"/>
  <c r="G56" i="5"/>
  <c r="E59" i="5"/>
  <c r="C62" i="5"/>
  <c r="G63" i="5"/>
  <c r="E66" i="5"/>
  <c r="C69" i="5"/>
  <c r="G70" i="5"/>
  <c r="E73" i="5"/>
  <c r="C76" i="5"/>
  <c r="G77" i="5"/>
  <c r="E80" i="5"/>
  <c r="C83" i="5"/>
  <c r="G84" i="5"/>
  <c r="E87" i="5"/>
  <c r="C90" i="5"/>
  <c r="G91" i="5"/>
  <c r="E94" i="5"/>
  <c r="C97" i="5"/>
  <c r="G98" i="5"/>
  <c r="E101" i="5"/>
  <c r="C104" i="5"/>
  <c r="E108" i="5"/>
  <c r="I109" i="5"/>
  <c r="C111" i="5"/>
  <c r="D20" i="5"/>
  <c r="B23" i="5"/>
  <c r="F24" i="5"/>
  <c r="J25" i="5"/>
  <c r="D27" i="5"/>
  <c r="H28" i="5"/>
  <c r="B30" i="5"/>
  <c r="F31" i="5"/>
  <c r="J32" i="5"/>
  <c r="D34" i="5"/>
  <c r="H35" i="5"/>
  <c r="B37" i="5"/>
  <c r="F38" i="5"/>
  <c r="J39" i="5"/>
  <c r="D41" i="5"/>
  <c r="H42" i="5"/>
  <c r="B44" i="5"/>
  <c r="F45" i="5"/>
  <c r="J46" i="5"/>
  <c r="D48" i="5"/>
  <c r="H49" i="5"/>
  <c r="B51" i="5"/>
  <c r="F52" i="5"/>
  <c r="J53" i="5"/>
  <c r="D55" i="5"/>
  <c r="H56" i="5"/>
  <c r="B58" i="5"/>
  <c r="F59" i="5"/>
  <c r="J60" i="5"/>
  <c r="D62" i="5"/>
  <c r="H63" i="5"/>
  <c r="B65" i="5"/>
  <c r="F66" i="5"/>
  <c r="J67" i="5"/>
  <c r="D69" i="5"/>
  <c r="H70" i="5"/>
  <c r="B72" i="5"/>
  <c r="F73" i="5"/>
  <c r="J74" i="5"/>
  <c r="D76" i="5"/>
  <c r="H77" i="5"/>
  <c r="B79" i="5"/>
  <c r="F80" i="5"/>
  <c r="J81" i="5"/>
  <c r="D83" i="5"/>
  <c r="H84" i="5"/>
  <c r="B86" i="5"/>
  <c r="F87" i="5"/>
  <c r="J88" i="5"/>
  <c r="D90" i="5"/>
  <c r="H91" i="5"/>
  <c r="B93" i="5"/>
  <c r="F94" i="5"/>
  <c r="J95" i="5"/>
  <c r="D97" i="5"/>
  <c r="H98" i="5"/>
  <c r="B100" i="5"/>
  <c r="F101" i="5"/>
  <c r="J102" i="5"/>
  <c r="D104" i="5"/>
  <c r="H105" i="5"/>
  <c r="B107" i="5"/>
  <c r="F108" i="5"/>
  <c r="J109" i="5"/>
  <c r="D111" i="5"/>
  <c r="G24" i="5"/>
  <c r="H24" i="5" s="1"/>
  <c r="I24" i="5" s="1"/>
  <c r="E27" i="5"/>
  <c r="C30" i="5"/>
  <c r="G31" i="5"/>
  <c r="E34" i="5"/>
  <c r="C37" i="5"/>
  <c r="G38" i="5"/>
  <c r="E41" i="5"/>
  <c r="C44" i="5"/>
  <c r="G45" i="5"/>
  <c r="E48" i="5"/>
  <c r="C51" i="5"/>
  <c r="G52" i="5"/>
  <c r="E55" i="5"/>
  <c r="C58" i="5"/>
  <c r="G59" i="5"/>
  <c r="E62" i="5"/>
  <c r="C65" i="5"/>
  <c r="G66" i="5"/>
  <c r="E69" i="5"/>
  <c r="C72" i="5"/>
  <c r="G73" i="5"/>
  <c r="E76" i="5"/>
  <c r="C79" i="5"/>
  <c r="G80" i="5"/>
  <c r="E83" i="5"/>
  <c r="C86" i="5"/>
  <c r="G87" i="5"/>
  <c r="E90" i="5"/>
  <c r="C93" i="5"/>
  <c r="G94" i="5"/>
  <c r="E97" i="5"/>
  <c r="C100" i="5"/>
  <c r="G101" i="5"/>
  <c r="E104" i="5"/>
  <c r="C107" i="5"/>
  <c r="G108" i="5"/>
  <c r="E111" i="5"/>
  <c r="B26" i="5"/>
  <c r="E23" i="5"/>
  <c r="C26" i="5"/>
  <c r="G27" i="5"/>
  <c r="I31" i="5"/>
  <c r="I38" i="5"/>
  <c r="I45" i="5"/>
  <c r="I52" i="5"/>
  <c r="I59" i="5"/>
  <c r="I66" i="5"/>
  <c r="I73" i="5"/>
  <c r="I80" i="5"/>
  <c r="I87" i="5"/>
  <c r="I94" i="5"/>
  <c r="I101" i="5"/>
  <c r="E107" i="5"/>
  <c r="I108" i="5"/>
  <c r="C110" i="5"/>
  <c r="G111" i="5"/>
  <c r="B17" i="5"/>
  <c r="D18" i="5"/>
  <c r="H20" i="5"/>
  <c r="B22" i="5"/>
  <c r="F23" i="5"/>
  <c r="H23" i="5" s="1"/>
  <c r="I23" i="5" s="1"/>
  <c r="D26" i="5"/>
  <c r="H27" i="5"/>
  <c r="B29" i="5"/>
  <c r="F30" i="5"/>
  <c r="D33" i="5"/>
  <c r="H34" i="5"/>
  <c r="B36" i="5"/>
  <c r="F37" i="5"/>
  <c r="D40" i="5"/>
  <c r="H41" i="5"/>
  <c r="B43" i="5"/>
  <c r="F44" i="5"/>
  <c r="D47" i="5"/>
  <c r="H48" i="5"/>
  <c r="B50" i="5"/>
  <c r="F51" i="5"/>
  <c r="D54" i="5"/>
  <c r="H55" i="5"/>
  <c r="B57" i="5"/>
  <c r="F58" i="5"/>
  <c r="D61" i="5"/>
  <c r="H62" i="5"/>
  <c r="B64" i="5"/>
  <c r="F65" i="5"/>
  <c r="D68" i="5"/>
  <c r="H69" i="5"/>
  <c r="B71" i="5"/>
  <c r="F72" i="5"/>
  <c r="D75" i="5"/>
  <c r="H76" i="5"/>
  <c r="B78" i="5"/>
  <c r="F79" i="5"/>
  <c r="D82" i="5"/>
  <c r="H83" i="5"/>
  <c r="B85" i="5"/>
  <c r="F86" i="5"/>
  <c r="D89" i="5"/>
  <c r="H90" i="5"/>
  <c r="B92" i="5"/>
  <c r="F93" i="5"/>
  <c r="D96" i="5"/>
  <c r="H97" i="5"/>
  <c r="B99" i="5"/>
  <c r="F100" i="5"/>
  <c r="D103" i="5"/>
  <c r="H104" i="5"/>
  <c r="B106" i="5"/>
  <c r="F107" i="5"/>
  <c r="D110" i="5"/>
  <c r="H111" i="5"/>
  <c r="C17" i="5"/>
  <c r="E18" i="5"/>
  <c r="I20" i="5"/>
  <c r="C22" i="5"/>
  <c r="G23" i="5"/>
  <c r="E26" i="5"/>
  <c r="I27" i="5"/>
  <c r="C29" i="5"/>
  <c r="G30" i="5"/>
  <c r="E33" i="5"/>
  <c r="I34" i="5"/>
  <c r="C36" i="5"/>
  <c r="G37" i="5"/>
  <c r="E40" i="5"/>
  <c r="I41" i="5"/>
  <c r="C43" i="5"/>
  <c r="G44" i="5"/>
  <c r="E47" i="5"/>
  <c r="I48" i="5"/>
  <c r="C50" i="5"/>
  <c r="G51" i="5"/>
  <c r="E54" i="5"/>
  <c r="I55" i="5"/>
  <c r="C57" i="5"/>
  <c r="G58" i="5"/>
  <c r="E61" i="5"/>
  <c r="I62" i="5"/>
  <c r="C64" i="5"/>
  <c r="G65" i="5"/>
  <c r="E68" i="5"/>
  <c r="I69" i="5"/>
  <c r="C71" i="5"/>
  <c r="G72" i="5"/>
  <c r="E75" i="5"/>
  <c r="I76" i="5"/>
  <c r="C78" i="5"/>
  <c r="G79" i="5"/>
  <c r="E82" i="5"/>
  <c r="I83" i="5"/>
  <c r="C85" i="5"/>
  <c r="G86" i="5"/>
  <c r="E89" i="5"/>
  <c r="I90" i="5"/>
  <c r="C92" i="5"/>
  <c r="G93" i="5"/>
  <c r="E96" i="5"/>
  <c r="I97" i="5"/>
  <c r="C99" i="5"/>
  <c r="G100" i="5"/>
  <c r="E103" i="5"/>
  <c r="I104" i="5"/>
  <c r="C106" i="5"/>
  <c r="G107" i="5"/>
  <c r="E110" i="5"/>
  <c r="I111" i="5"/>
</calcChain>
</file>

<file path=xl/sharedStrings.xml><?xml version="1.0" encoding="utf-8"?>
<sst xmlns="http://schemas.openxmlformats.org/spreadsheetml/2006/main" count="245" uniqueCount="185">
  <si>
    <t>MẪU FILE EXCEL QUẢN LÝ CẤP PHÁT VĂN PHÒNG PHẨM</t>
  </si>
  <si>
    <t>Mục đích sử dụng</t>
  </si>
  <si>
    <t>File này giúp doanh nghiệp theo dõi danh mục văn phòng phẩm, nhập kho, cấp phát, tồn kho và chi phí sử dụng theo từng phòng ban.</t>
  </si>
  <si>
    <t>Phù hợp cho phòng Hành chính, Nhân sự, Kế toán nội bộ, công ty nhỏ và vừa hoặc văn phòng đại diện chưa dùng phần mềm quản lý chuyên dụng.</t>
  </si>
  <si>
    <t>Gợi ý: lưu một bản gốc làm mẫu, sau đó tạo bản sao riêng cho từng tháng/quý để quản lý lịch sử cấp phát.</t>
  </si>
  <si>
    <t>Cách sử dụng nhanh</t>
  </si>
  <si>
    <t>Bước</t>
  </si>
  <si>
    <t>Thao tác</t>
  </si>
  <si>
    <t>Sheet cần dùng</t>
  </si>
  <si>
    <t>Lưu ý</t>
  </si>
  <si>
    <t>1</t>
  </si>
  <si>
    <t>Khai báo mã, tên, nhóm hàng, đơn vị tính và tồn kho tối thiểu.</t>
  </si>
  <si>
    <t>DM_VPP</t>
  </si>
  <si>
    <t>Nên đặt mã thống nhất ngay từ đầu.</t>
  </si>
  <si>
    <t>2</t>
  </si>
  <si>
    <t>Ghi nhận các lần mua hàng, nhập kho và đơn giá.</t>
  </si>
  <si>
    <t>Nhap_Kho</t>
  </si>
  <si>
    <t>Nhập đủ ngày, nhà cung cấp và số chứng từ nếu có.</t>
  </si>
  <si>
    <t>3</t>
  </si>
  <si>
    <t>Ghi nhận các lần cấp phát cho nhân viên/phòng ban.</t>
  </si>
  <si>
    <t>Cap_Phat</t>
  </si>
  <si>
    <t>Bắt buộc ghi phòng ban để tổng hợp chi phí.</t>
  </si>
  <si>
    <t>4</t>
  </si>
  <si>
    <t>Xem báo cáo nhập - xuất - tồn và chi phí theo phòng ban.</t>
  </si>
  <si>
    <t>Bao_Cao</t>
  </si>
  <si>
    <t>Điều chỉnh khoảng ngày báo cáo tại ô B3 và E3.</t>
  </si>
  <si>
    <t>5</t>
  </si>
  <si>
    <t>Khi tồn kho xuống thấp, lập danh sách mua bổ sung.</t>
  </si>
  <si>
    <t>Các mặt hàng thiếu sẽ được cảnh báo trạng thái.</t>
  </si>
  <si>
    <t>6</t>
  </si>
  <si>
    <t>Không chỉnh công thức nếu không cần thiết.</t>
  </si>
  <si>
    <t>Tất cả sheet</t>
  </si>
  <si>
    <t>Nên sao lưu file định kỳ.</t>
  </si>
  <si>
    <t>Gợi ý dùng trong bài blog</t>
  </si>
  <si>
    <t>Tên file đề xuất</t>
  </si>
  <si>
    <t>mau-file-excel-quan-ly-cap-phat-van-phong-pham-phuc-hy.xlsx</t>
  </si>
  <si>
    <t>Trang giới thiệu</t>
  </si>
  <si>
    <t>https://phuchy.vn/collections/van-phong-pham</t>
  </si>
  <si>
    <t>Trang báo giá</t>
  </si>
  <si>
    <t>https://phuchy.vn/pages/bao-gia-van-phong-pham</t>
  </si>
  <si>
    <t>Dịch vụ định kỳ</t>
  </si>
  <si>
    <t>https://phuchy.vn/pages/van-phong-pham-dinh-ky</t>
  </si>
  <si>
    <t>DANH MỤC VĂN PHÒNG PHẨM</t>
  </si>
  <si>
    <t>Ma_VPP</t>
  </si>
  <si>
    <t>Nhom_Hang</t>
  </si>
  <si>
    <t>Ten_VPP</t>
  </si>
  <si>
    <t>Don_Vi_Tinh</t>
  </si>
  <si>
    <t>Ton_Toi_Thieu</t>
  </si>
  <si>
    <t>Ghi_Chu</t>
  </si>
  <si>
    <t>GIAY-A4-70</t>
  </si>
  <si>
    <t>Giấy in</t>
  </si>
  <si>
    <t>Giấy A4 70gsm</t>
  </si>
  <si>
    <t>Ram</t>
  </si>
  <si>
    <t>Dùng in nội bộ số lượng lớn</t>
  </si>
  <si>
    <t>GIAY-A4-80</t>
  </si>
  <si>
    <t>Giấy A4 80gsm</t>
  </si>
  <si>
    <t>Dùng in hợp đồng, báo giá, hồ sơ</t>
  </si>
  <si>
    <t>GIAY-IN-A5</t>
  </si>
  <si>
    <t>Giấy A5</t>
  </si>
  <si>
    <t>Dùng phiếu thu, phiếu chi, biểu mẫu nhỏ</t>
  </si>
  <si>
    <t>BUT-BI-XANH</t>
  </si>
  <si>
    <t>Bút viết</t>
  </si>
  <si>
    <t>Bút bi mực xanh</t>
  </si>
  <si>
    <t>Cây</t>
  </si>
  <si>
    <t>Dùng hằng ngày cho nhân viên</t>
  </si>
  <si>
    <t>BUT-BI-DEN</t>
  </si>
  <si>
    <t>Bút bi mực đen</t>
  </si>
  <si>
    <t>Dùng ký, ghi chú, hồ sơ</t>
  </si>
  <si>
    <t>BUT-GEL-05</t>
  </si>
  <si>
    <t>Bút gel 0.5mm</t>
  </si>
  <si>
    <t>Dùng ghi chép, ký hồ sơ</t>
  </si>
  <si>
    <t>BIA-HO-SO-A4</t>
  </si>
  <si>
    <t>Bìa hồ sơ</t>
  </si>
  <si>
    <t>Bìa hồ sơ A4</t>
  </si>
  <si>
    <t>Cái</t>
  </si>
  <si>
    <t>Lưu trữ chứng từ, hợp đồng</t>
  </si>
  <si>
    <t>BIA-CONG-7F</t>
  </si>
  <si>
    <t>Bìa còng 7F</t>
  </si>
  <si>
    <t>Lưu hồ sơ kế toán, nhân sự</t>
  </si>
  <si>
    <t>KEP-BUOM-32</t>
  </si>
  <si>
    <t>Kẹp giấy</t>
  </si>
  <si>
    <t>Kẹp bướm 32mm</t>
  </si>
  <si>
    <t>Hộp</t>
  </si>
  <si>
    <t>Kẹp hồ sơ, chứng từ</t>
  </si>
  <si>
    <t>KIM-BAM-10</t>
  </si>
  <si>
    <t>Kim bấm</t>
  </si>
  <si>
    <t>Kim bấm số 10</t>
  </si>
  <si>
    <t>Dùng cho máy bấm kim nhỏ</t>
  </si>
  <si>
    <t>BANG-KEO-TRONG</t>
  </si>
  <si>
    <t>Băng keo</t>
  </si>
  <si>
    <t>Băng keo trong</t>
  </si>
  <si>
    <t>Cuộn</t>
  </si>
  <si>
    <t>Đóng gói, dán hồ sơ</t>
  </si>
  <si>
    <t>DAO-ROC-GIAY</t>
  </si>
  <si>
    <t>Dụng cụ cắt</t>
  </si>
  <si>
    <t>Dao rọc giấy</t>
  </si>
  <si>
    <t>Cắt giấy, thùng carton</t>
  </si>
  <si>
    <t>GIAY-NOTE</t>
  </si>
  <si>
    <t>Giấy ghi chú</t>
  </si>
  <si>
    <t>Giấy note</t>
  </si>
  <si>
    <t>Xấp</t>
  </si>
  <si>
    <t>Ghi chú công việc</t>
  </si>
  <si>
    <t>HO-KHO</t>
  </si>
  <si>
    <t>Keo dán</t>
  </si>
  <si>
    <t>Hồ khô</t>
  </si>
  <si>
    <t>Dán giấy, chứng từ</t>
  </si>
  <si>
    <t>MUC-DAU</t>
  </si>
  <si>
    <t>Mực dấu</t>
  </si>
  <si>
    <t>Mực dấu xanh</t>
  </si>
  <si>
    <t>Chai</t>
  </si>
  <si>
    <t>Châm mực con dấu</t>
  </si>
  <si>
    <t>QUẢN LÝ NHẬP KHO VĂN PHÒNG PHẨM</t>
  </si>
  <si>
    <t>Ngay_Nhap</t>
  </si>
  <si>
    <t>So_Chung_Tu</t>
  </si>
  <si>
    <t>Nha_Cung_Cap</t>
  </si>
  <si>
    <t>So_Luong_Nhap</t>
  </si>
  <si>
    <t>Don_Gia</t>
  </si>
  <si>
    <t>Thanh_Tien</t>
  </si>
  <si>
    <t>PN-001</t>
  </si>
  <si>
    <t>Phục Hy</t>
  </si>
  <si>
    <t>Dữ liệu mẫu</t>
  </si>
  <si>
    <t>PN-002</t>
  </si>
  <si>
    <t>PN-003</t>
  </si>
  <si>
    <t>PN-004</t>
  </si>
  <si>
    <t>QUẢN LÝ CẤP PHÁT / XUẤT KHO VĂN PHÒNG PHẨM</t>
  </si>
  <si>
    <t>Ngay_Cap</t>
  </si>
  <si>
    <t>Ma_Phieu</t>
  </si>
  <si>
    <t>Phong_Ban</t>
  </si>
  <si>
    <t>Nguoi_Nhan</t>
  </si>
  <si>
    <t>So_Luong_Cap</t>
  </si>
  <si>
    <t>Muc_Dich</t>
  </si>
  <si>
    <t>Nguoi_Duyet</t>
  </si>
  <si>
    <t>Don_Gia_Uoc_Tinh</t>
  </si>
  <si>
    <t>Thanh_Tien_Uoc_Tinh</t>
  </si>
  <si>
    <t>PX-001</t>
  </si>
  <si>
    <t>Hành chính</t>
  </si>
  <si>
    <t>Nguyễn A</t>
  </si>
  <si>
    <t>In tài liệu nội bộ</t>
  </si>
  <si>
    <t>Trưởng phòng HCNS</t>
  </si>
  <si>
    <t>PX-002</t>
  </si>
  <si>
    <t>Kế toán</t>
  </si>
  <si>
    <t>Trần B</t>
  </si>
  <si>
    <t>Bổ sung bút cho bộ phận</t>
  </si>
  <si>
    <t>Kế toán trưởng</t>
  </si>
  <si>
    <t>PX-003</t>
  </si>
  <si>
    <t>Kinh doanh</t>
  </si>
  <si>
    <t>Lê C</t>
  </si>
  <si>
    <t>Lưu hồ sơ khách hàng</t>
  </si>
  <si>
    <t>Trưởng phòng KD</t>
  </si>
  <si>
    <t>PX-004</t>
  </si>
  <si>
    <t>Kho vận</t>
  </si>
  <si>
    <t>Phạm D</t>
  </si>
  <si>
    <t>Đóng gói hàng</t>
  </si>
  <si>
    <t>Quản lý kho</t>
  </si>
  <si>
    <t>PX-005</t>
  </si>
  <si>
    <t>Nhân sự</t>
  </si>
  <si>
    <t>Hoàng E</t>
  </si>
  <si>
    <t>Lưu hồ sơ nhân sự</t>
  </si>
  <si>
    <t>BÁO CÁO NHẬP - XUẤT - TỒN &amp; CHI PHÍ VĂN PHÒNG PHẨM</t>
  </si>
  <si>
    <t>Từ ngày</t>
  </si>
  <si>
    <t>Đến ngày</t>
  </si>
  <si>
    <t>Tổng SL nhập</t>
  </si>
  <si>
    <t>Tổng chi phí nhập</t>
  </si>
  <si>
    <t>Tổng SL cấp phát</t>
  </si>
  <si>
    <t>Tổng chi phí cấp phát</t>
  </si>
  <si>
    <t>Mặt hàng cần mua bổ sung</t>
  </si>
  <si>
    <t>Phòng ban có phát sinh</t>
  </si>
  <si>
    <t>BÁO CÁO THEO MẶT HÀNG</t>
  </si>
  <si>
    <t>CHI PHÍ THEO PHÒNG BAN</t>
  </si>
  <si>
    <t>Tong_Nhap</t>
  </si>
  <si>
    <t>Tong_Cap</t>
  </si>
  <si>
    <t>Ton_Cuoi</t>
  </si>
  <si>
    <t>Trang_Thai</t>
  </si>
  <si>
    <t>Chi_Phi_Cap_Phat</t>
  </si>
  <si>
    <t>Tong_SL_Cap</t>
  </si>
  <si>
    <t>Chi_Phi_Uoc_Tinh</t>
  </si>
  <si>
    <t>Marketing</t>
  </si>
  <si>
    <t>Ban giám đốc</t>
  </si>
  <si>
    <t>Khác</t>
  </si>
  <si>
    <t>Ghi chú sử dụng báo cáo</t>
  </si>
  <si>
    <t>1. Điều chỉnh ô B3 và E3 để thay đổi kỳ báo cáo.</t>
  </si>
  <si>
    <t>2. Các mặt hàng có trạng thái 'Cần mua bổ sung' nên được đưa vào danh sách đặt hàng.</t>
  </si>
  <si>
    <t>3. Chi phí cấp phát là chi phí ước tính theo đơn giá nhập trung bình.</t>
  </si>
  <si>
    <t>4. Nếu doanh nghiệp có nhiều chi nhánh, nên tách file theo chi nhánh hoặc thêm cột Chi_Nhanh.</t>
  </si>
  <si>
    <t>5. Nên sao lưu file trước khi chỉnh công thức.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</si>
</sst>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rlito"/>
    </font>
    <font>
      <b/>
      <sz val="10"/>
      <color rgb="FFFFFFFF"/>
      <name val="Arial"/>
    </font>
    <font>
      <sz val="10"/>
      <name val="Arial"/>
    </font>
    <font>
      <b/>
      <sz val="10"/>
      <color rgb="FF0F172A"/>
      <name val="Arial"/>
    </font>
    <font>
      <b/>
      <sz val="10"/>
      <name val="Arial"/>
    </font>
    <font>
      <sz val="10"/>
      <color rgb="FF7C2D12"/>
      <name val="Arial"/>
    </font>
    <font>
      <b/>
      <sz val="16"/>
      <color rgb="FFFFFFFF"/>
      <name val="Arial"/>
    </font>
    <font>
      <sz val="11"/>
      <name val="Carlito"/>
    </font>
  </fonts>
  <fills count="8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F3F4F6"/>
      </patternFill>
    </fill>
    <fill>
      <patternFill patternType="solid">
        <fgColor rgb="FFEAF4FB"/>
      </patternFill>
    </fill>
    <fill>
      <patternFill patternType="solid">
        <fgColor rgb="FFDFF3EA"/>
      </patternFill>
    </fill>
    <fill>
      <patternFill patternType="solid">
        <fgColor rgb="FFFEF3C7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21">
    <xf numFmtId="0" fontId="0" fillId="0" borderId="0" xfId="0"/>
    <xf numFmtId="0" fontId="1" fillId="2" borderId="0" xfId="1" applyFont="1" applyFill="1" applyAlignment="1">
      <alignment horizontal="center" vertical="center" wrapText="1"/>
    </xf>
    <xf numFmtId="0" fontId="2" fillId="0" borderId="0" xfId="1" applyFont="1"/>
    <xf numFmtId="0" fontId="2" fillId="0" borderId="0" xfId="1" applyFont="1" applyAlignment="1">
      <alignment wrapText="1"/>
    </xf>
    <xf numFmtId="0" fontId="4" fillId="4" borderId="0" xfId="1" applyFont="1" applyFill="1" applyAlignment="1">
      <alignment wrapText="1"/>
    </xf>
    <xf numFmtId="0" fontId="2" fillId="0" borderId="0" xfId="1" applyFont="1" applyAlignment="1">
      <alignment vertical="top" wrapText="1"/>
    </xf>
    <xf numFmtId="1" fontId="2" fillId="0" borderId="0" xfId="1" applyNumberFormat="1" applyFont="1" applyAlignment="1">
      <alignment vertical="top" wrapText="1"/>
    </xf>
    <xf numFmtId="14" fontId="2" fillId="0" borderId="0" xfId="1" applyNumberFormat="1" applyFont="1" applyAlignment="1">
      <alignment wrapText="1"/>
    </xf>
    <xf numFmtId="3" fontId="2" fillId="0" borderId="0" xfId="1" applyNumberFormat="1" applyFont="1" applyAlignment="1">
      <alignment wrapText="1"/>
    </xf>
    <xf numFmtId="0" fontId="2" fillId="0" borderId="0" xfId="1" applyFont="1" applyAlignment="1">
      <alignment vertical="center"/>
    </xf>
    <xf numFmtId="0" fontId="4" fillId="5" borderId="0" xfId="1" applyFont="1" applyFill="1" applyAlignment="1">
      <alignment vertical="center"/>
    </xf>
    <xf numFmtId="14" fontId="4" fillId="5" borderId="0" xfId="1" applyNumberFormat="1" applyFont="1" applyFill="1" applyAlignment="1">
      <alignment vertical="center"/>
    </xf>
    <xf numFmtId="0" fontId="4" fillId="6" borderId="0" xfId="1" applyFont="1" applyFill="1" applyAlignment="1">
      <alignment vertical="center" wrapText="1"/>
    </xf>
    <xf numFmtId="3" fontId="4" fillId="6" borderId="0" xfId="1" applyNumberFormat="1" applyFont="1" applyFill="1" applyAlignment="1">
      <alignment vertical="center" wrapText="1"/>
    </xf>
    <xf numFmtId="0" fontId="2" fillId="0" borderId="0" xfId="1" applyFont="1" applyAlignment="1">
      <alignment vertical="center" wrapText="1"/>
    </xf>
    <xf numFmtId="3" fontId="2" fillId="0" borderId="0" xfId="1" applyNumberFormat="1" applyFont="1" applyAlignment="1">
      <alignment vertical="center" wrapText="1"/>
    </xf>
    <xf numFmtId="3" fontId="2" fillId="0" borderId="0" xfId="1" applyNumberFormat="1" applyFont="1" applyAlignment="1">
      <alignment vertical="center"/>
    </xf>
    <xf numFmtId="0" fontId="6" fillId="2" borderId="0" xfId="1" applyFont="1" applyFill="1" applyAlignment="1">
      <alignment horizontal="center" vertical="center" wrapText="1"/>
    </xf>
    <xf numFmtId="0" fontId="3" fillId="3" borderId="0" xfId="1" applyFont="1" applyFill="1" applyAlignment="1">
      <alignment horizontal="center" vertical="center" wrapText="1"/>
    </xf>
    <xf numFmtId="0" fontId="2" fillId="0" borderId="0" xfId="1" applyFont="1" applyAlignment="1">
      <alignment wrapText="1"/>
    </xf>
    <xf numFmtId="0" fontId="5" fillId="7" borderId="0" xfId="1" applyFont="1" applyFill="1" applyAlignment="1">
      <alignment vertical="center" wrapText="1"/>
    </xf>
  </cellXfs>
  <cellStyles count="2">
    <cellStyle name="Bình thường" xfId="0" builtinId="0"/>
    <cellStyle name="Normal" xfId="1" xr:uid="{00000000-0005-0000-0000-000000000000}"/>
  </cellStyles>
  <dxfs count="2">
    <dxf>
      <font>
        <color rgb="FF166534"/>
      </font>
      <fill>
        <patternFill patternType="solid">
          <bgColor rgb="FFDFF3EA"/>
        </patternFill>
      </fill>
    </dxf>
    <dxf>
      <font>
        <b/>
        <color rgb="FFB91C1C"/>
      </font>
      <fill>
        <patternFill patternType="solid">
          <b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vi-VN"/>
  <c:roundedCorners val="0"/>
  <c:style val="2"/>
  <c:chart>
    <c:title>
      <c:tx>
        <c:rich>
          <a:bodyPr/>
          <a:lstStyle/>
          <a:p>
            <a:r>
              <a:rPr lang="vi-VN"/>
              <a:t>Chi phí cấp phát theo phòng ban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Tong_SL_Cap</c:v>
          </c:tx>
          <c:invertIfNegative val="1"/>
          <c:cat>
            <c:strRef>
              <c:f>Bao_Cao!$L$12:$L$19</c:f>
              <c:strCache>
                <c:ptCount val="8"/>
                <c:pt idx="0">
                  <c:v>Hành chính</c:v>
                </c:pt>
                <c:pt idx="1">
                  <c:v>Nhân sự</c:v>
                </c:pt>
                <c:pt idx="2">
                  <c:v>Kế toán</c:v>
                </c:pt>
                <c:pt idx="3">
                  <c:v>Kinh doanh</c:v>
                </c:pt>
                <c:pt idx="4">
                  <c:v>Marketing</c:v>
                </c:pt>
                <c:pt idx="5">
                  <c:v>Kho vận</c:v>
                </c:pt>
                <c:pt idx="6">
                  <c:v>Ban giám đốc</c:v>
                </c:pt>
                <c:pt idx="7">
                  <c:v>Khác</c:v>
                </c:pt>
              </c:strCache>
            </c:strRef>
          </c:cat>
          <c:val>
            <c:numRef>
              <c:f>Bao_Cao!$M$12:$M$19</c:f>
              <c:numCache>
                <c:formatCode>#,##0</c:formatCode>
                <c:ptCount val="8"/>
                <c:pt idx="0">
                  <c:v>2</c:v>
                </c:pt>
                <c:pt idx="1">
                  <c:v>3</c:v>
                </c:pt>
                <c:pt idx="2">
                  <c:v>10</c:v>
                </c:pt>
                <c:pt idx="3">
                  <c:v>15</c:v>
                </c:pt>
                <c:pt idx="4">
                  <c:v>0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63-48DA-9A33-4635BB2E1905}"/>
            </c:ext>
          </c:extLst>
        </c:ser>
        <c:ser>
          <c:idx val="1"/>
          <c:order val="1"/>
          <c:tx>
            <c:v>Chi_Phi_Uoc_Tinh</c:v>
          </c:tx>
          <c:invertIfNegative val="1"/>
          <c:cat>
            <c:strRef>
              <c:f>Bao_Cao!$L$12:$L$19</c:f>
              <c:strCache>
                <c:ptCount val="8"/>
                <c:pt idx="0">
                  <c:v>Hành chính</c:v>
                </c:pt>
                <c:pt idx="1">
                  <c:v>Nhân sự</c:v>
                </c:pt>
                <c:pt idx="2">
                  <c:v>Kế toán</c:v>
                </c:pt>
                <c:pt idx="3">
                  <c:v>Kinh doanh</c:v>
                </c:pt>
                <c:pt idx="4">
                  <c:v>Marketing</c:v>
                </c:pt>
                <c:pt idx="5">
                  <c:v>Kho vận</c:v>
                </c:pt>
                <c:pt idx="6">
                  <c:v>Ban giám đốc</c:v>
                </c:pt>
                <c:pt idx="7">
                  <c:v>Khác</c:v>
                </c:pt>
              </c:strCache>
            </c:strRef>
          </c:cat>
          <c:val>
            <c:numRef>
              <c:f>Bao_Cao!$N$12:$N$19</c:f>
              <c:numCache>
                <c:formatCode>#,##0</c:formatCode>
                <c:ptCount val="8"/>
                <c:pt idx="0">
                  <c:v>130000</c:v>
                </c:pt>
                <c:pt idx="1">
                  <c:v>15000</c:v>
                </c:pt>
                <c:pt idx="2">
                  <c:v>35000</c:v>
                </c:pt>
                <c:pt idx="3">
                  <c:v>18000</c:v>
                </c:pt>
                <c:pt idx="4">
                  <c:v>0</c:v>
                </c:pt>
                <c:pt idx="5">
                  <c:v>54000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63-48DA-9A33-4635BB2E1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27</xdr:row>
      <xdr:rowOff>0</xdr:rowOff>
    </xdr:from>
    <xdr:to>
      <xdr:col>14</xdr:col>
      <xdr:colOff>0</xdr:colOff>
      <xdr:row>45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MVPPTable" displayName="DMVPPTable" ref="A3:F18">
  <tableColumns count="6">
    <tableColumn id="1" xr3:uid="{00000000-0010-0000-0000-000001000000}" name="Ma_VPP"/>
    <tableColumn id="2" xr3:uid="{00000000-0010-0000-0000-000002000000}" name="Nhom_Hang"/>
    <tableColumn id="3" xr3:uid="{00000000-0010-0000-0000-000003000000}" name="Ten_VPP"/>
    <tableColumn id="4" xr3:uid="{00000000-0010-0000-0000-000004000000}" name="Don_Vi_Tinh"/>
    <tableColumn id="5" xr3:uid="{00000000-0010-0000-0000-000005000000}" name="Ton_Toi_Thieu"/>
    <tableColumn id="6" xr3:uid="{00000000-0010-0000-0000-000006000000}" name="Ghi_Chu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NhapKhoTable" displayName="NhapKhoTable" ref="A3:K303">
  <tableColumns count="11">
    <tableColumn id="1" xr3:uid="{00000000-0010-0000-0100-000001000000}" name="Ngay_Nhap"/>
    <tableColumn id="2" xr3:uid="{00000000-0010-0000-0100-000002000000}" name="So_Chung_Tu"/>
    <tableColumn id="3" xr3:uid="{00000000-0010-0000-0100-000003000000}" name="Nha_Cung_Cap"/>
    <tableColumn id="4" xr3:uid="{00000000-0010-0000-0100-000004000000}" name="Ma_VPP"/>
    <tableColumn id="5" xr3:uid="{00000000-0010-0000-0100-000005000000}" name="Ten_VPP"/>
    <tableColumn id="6" xr3:uid="{00000000-0010-0000-0100-000006000000}" name="Nhom_Hang"/>
    <tableColumn id="7" xr3:uid="{00000000-0010-0000-0100-000007000000}" name="Don_Vi_Tinh"/>
    <tableColumn id="8" xr3:uid="{00000000-0010-0000-0100-000008000000}" name="So_Luong_Nhap"/>
    <tableColumn id="9" xr3:uid="{00000000-0010-0000-0100-000009000000}" name="Don_Gia"/>
    <tableColumn id="10" xr3:uid="{00000000-0010-0000-0100-00000A000000}" name="Thanh_Tien"/>
    <tableColumn id="11" xr3:uid="{00000000-0010-0000-0100-00000B000000}" name="Ghi_Chu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CapPhatTable" displayName="CapPhatTable" ref="A3:N303">
  <tableColumns count="14">
    <tableColumn id="1" xr3:uid="{00000000-0010-0000-0200-000001000000}" name="Ngay_Cap"/>
    <tableColumn id="2" xr3:uid="{00000000-0010-0000-0200-000002000000}" name="Ma_Phieu"/>
    <tableColumn id="3" xr3:uid="{00000000-0010-0000-0200-000003000000}" name="Phong_Ban"/>
    <tableColumn id="4" xr3:uid="{00000000-0010-0000-0200-000004000000}" name="Nguoi_Nhan"/>
    <tableColumn id="5" xr3:uid="{00000000-0010-0000-0200-000005000000}" name="Ma_VPP"/>
    <tableColumn id="6" xr3:uid="{00000000-0010-0000-0200-000006000000}" name="Ten_VPP"/>
    <tableColumn id="7" xr3:uid="{00000000-0010-0000-0200-000007000000}" name="Nhom_Hang"/>
    <tableColumn id="8" xr3:uid="{00000000-0010-0000-0200-000008000000}" name="Don_Vi_Tinh"/>
    <tableColumn id="9" xr3:uid="{00000000-0010-0000-0200-000009000000}" name="So_Luong_Cap"/>
    <tableColumn id="10" xr3:uid="{00000000-0010-0000-0200-00000A000000}" name="Muc_Dich"/>
    <tableColumn id="11" xr3:uid="{00000000-0010-0000-0200-00000B000000}" name="Nguoi_Duyet"/>
    <tableColumn id="12" xr3:uid="{00000000-0010-0000-0200-00000C000000}" name="Don_Gia_Uoc_Tinh"/>
    <tableColumn id="13" xr3:uid="{00000000-0010-0000-0200-00000D000000}" name="Thanh_Tien_Uoc_Tinh"/>
    <tableColumn id="14" xr3:uid="{00000000-0010-0000-0200-00000E000000}" name="Ghi_Chu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BaoCaoMatHangTable" displayName="BaoCaoMatHangTable" ref="A11:J111">
  <tableColumns count="10">
    <tableColumn id="1" xr3:uid="{00000000-0010-0000-0300-000001000000}" name="Ma_VPP"/>
    <tableColumn id="2" xr3:uid="{00000000-0010-0000-0300-000002000000}" name="Ten_VPP"/>
    <tableColumn id="3" xr3:uid="{00000000-0010-0000-0300-000003000000}" name="Nhom_Hang"/>
    <tableColumn id="4" xr3:uid="{00000000-0010-0000-0300-000004000000}" name="Don_Vi_Tinh"/>
    <tableColumn id="5" xr3:uid="{00000000-0010-0000-0300-000005000000}" name="Ton_Toi_Thieu"/>
    <tableColumn id="6" xr3:uid="{00000000-0010-0000-0300-000006000000}" name="Tong_Nhap"/>
    <tableColumn id="7" xr3:uid="{00000000-0010-0000-0300-000007000000}" name="Tong_Cap"/>
    <tableColumn id="8" xr3:uid="{00000000-0010-0000-0300-000008000000}" name="Ton_Cuoi"/>
    <tableColumn id="9" xr3:uid="{00000000-0010-0000-0300-000009000000}" name="Trang_Thai"/>
    <tableColumn id="10" xr3:uid="{00000000-0010-0000-0300-00000A000000}" name="Chi_Phi_Cap_Pha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99"/>
  <sheetViews>
    <sheetView workbookViewId="0">
      <selection activeCell="B28" sqref="B28"/>
    </sheetView>
  </sheetViews>
  <sheetFormatPr defaultRowHeight="14"/>
  <cols>
    <col min="1" max="1" width="18" customWidth="1"/>
    <col min="2" max="2" width="48" customWidth="1"/>
    <col min="3" max="3" width="20" customWidth="1"/>
    <col min="4" max="4" width="44" customWidth="1"/>
    <col min="5" max="7" width="10" customWidth="1"/>
  </cols>
  <sheetData>
    <row r="1" spans="1:26" ht="22.65" customHeight="1">
      <c r="A1" s="17" t="s">
        <v>0</v>
      </c>
      <c r="B1" s="17"/>
      <c r="C1" s="17"/>
      <c r="D1" s="17"/>
      <c r="E1" s="17"/>
      <c r="F1" s="17"/>
      <c r="G1" s="17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18" t="s">
        <v>1</v>
      </c>
      <c r="B3" s="18"/>
      <c r="C3" s="18"/>
      <c r="D3" s="18"/>
      <c r="E3" s="18"/>
      <c r="F3" s="18"/>
      <c r="G3" s="18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19" t="s">
        <v>2</v>
      </c>
      <c r="B4" s="19"/>
      <c r="C4" s="19"/>
      <c r="D4" s="19"/>
      <c r="E4" s="19"/>
      <c r="F4" s="19"/>
      <c r="G4" s="1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19" t="s">
        <v>3</v>
      </c>
      <c r="B5" s="19"/>
      <c r="C5" s="19"/>
      <c r="D5" s="19"/>
      <c r="E5" s="19"/>
      <c r="F5" s="19"/>
      <c r="G5" s="1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19" t="s">
        <v>4</v>
      </c>
      <c r="B6" s="19"/>
      <c r="C6" s="19"/>
      <c r="D6" s="19"/>
      <c r="E6" s="19"/>
      <c r="F6" s="19"/>
      <c r="G6" s="19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18" t="s">
        <v>5</v>
      </c>
      <c r="B8" s="18"/>
      <c r="C8" s="18"/>
      <c r="D8" s="18"/>
      <c r="E8" s="18"/>
      <c r="F8" s="18"/>
      <c r="G8" s="18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1" t="s">
        <v>6</v>
      </c>
      <c r="B9" s="1" t="s">
        <v>7</v>
      </c>
      <c r="C9" s="1" t="s">
        <v>8</v>
      </c>
      <c r="D9" s="1" t="s">
        <v>9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3" t="s">
        <v>10</v>
      </c>
      <c r="B10" s="3" t="s">
        <v>11</v>
      </c>
      <c r="C10" s="3" t="s">
        <v>12</v>
      </c>
      <c r="D10" s="3" t="s">
        <v>13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3" t="s">
        <v>14</v>
      </c>
      <c r="B11" s="3" t="s">
        <v>15</v>
      </c>
      <c r="C11" s="3" t="s">
        <v>16</v>
      </c>
      <c r="D11" s="3" t="s">
        <v>17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3" t="s">
        <v>18</v>
      </c>
      <c r="B12" s="3" t="s">
        <v>19</v>
      </c>
      <c r="C12" s="3" t="s">
        <v>20</v>
      </c>
      <c r="D12" s="3" t="s">
        <v>21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3" t="s">
        <v>22</v>
      </c>
      <c r="B13" s="3" t="s">
        <v>23</v>
      </c>
      <c r="C13" s="3" t="s">
        <v>24</v>
      </c>
      <c r="D13" s="3" t="s">
        <v>25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3" t="s">
        <v>26</v>
      </c>
      <c r="B14" s="3" t="s">
        <v>27</v>
      </c>
      <c r="C14" s="3" t="s">
        <v>24</v>
      </c>
      <c r="D14" s="3" t="s">
        <v>28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3" t="s">
        <v>29</v>
      </c>
      <c r="B15" s="3" t="s">
        <v>30</v>
      </c>
      <c r="C15" s="3" t="s">
        <v>31</v>
      </c>
      <c r="D15" s="3" t="s">
        <v>32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18" t="s">
        <v>33</v>
      </c>
      <c r="B17" s="18"/>
      <c r="C17" s="18"/>
      <c r="D17" s="18"/>
      <c r="E17" s="18"/>
      <c r="F17" s="18"/>
      <c r="G17" s="18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4" t="s">
        <v>34</v>
      </c>
      <c r="B18" s="3" t="s">
        <v>35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4" t="s">
        <v>36</v>
      </c>
      <c r="B19" s="3" t="s">
        <v>37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4" t="s">
        <v>38</v>
      </c>
      <c r="B20" s="3" t="s">
        <v>39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4" t="s">
        <v>40</v>
      </c>
      <c r="B21" s="3" t="s">
        <v>41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</sheetData>
  <mergeCells count="7">
    <mergeCell ref="A8:G8"/>
    <mergeCell ref="A17:G17"/>
    <mergeCell ref="A1:G1"/>
    <mergeCell ref="A3:G3"/>
    <mergeCell ref="A4:G4"/>
    <mergeCell ref="A5:G5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00"/>
  <sheetViews>
    <sheetView topLeftCell="A5" workbookViewId="0">
      <selection sqref="A1:F1"/>
    </sheetView>
  </sheetViews>
  <sheetFormatPr defaultRowHeight="14"/>
  <cols>
    <col min="1" max="1" width="18" customWidth="1"/>
    <col min="2" max="2" width="16" customWidth="1"/>
    <col min="3" max="3" width="28" customWidth="1"/>
    <col min="4" max="5" width="14" customWidth="1"/>
    <col min="6" max="6" width="42" customWidth="1"/>
  </cols>
  <sheetData>
    <row r="1" spans="1:26" ht="20" customHeight="1">
      <c r="A1" s="17" t="s">
        <v>42</v>
      </c>
      <c r="B1" s="17"/>
      <c r="C1" s="17"/>
      <c r="D1" s="17"/>
      <c r="E1" s="17"/>
      <c r="F1" s="17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1" t="s">
        <v>43</v>
      </c>
      <c r="B3" s="1" t="s">
        <v>44</v>
      </c>
      <c r="C3" s="1" t="s">
        <v>45</v>
      </c>
      <c r="D3" s="1" t="s">
        <v>46</v>
      </c>
      <c r="E3" s="1" t="s">
        <v>47</v>
      </c>
      <c r="F3" s="1" t="s">
        <v>48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5" t="s">
        <v>49</v>
      </c>
      <c r="B4" s="5" t="s">
        <v>50</v>
      </c>
      <c r="C4" s="5" t="s">
        <v>51</v>
      </c>
      <c r="D4" s="5" t="s">
        <v>52</v>
      </c>
      <c r="E4" s="6">
        <v>5</v>
      </c>
      <c r="F4" s="5" t="s">
        <v>53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5" t="s">
        <v>54</v>
      </c>
      <c r="B5" s="5" t="s">
        <v>50</v>
      </c>
      <c r="C5" s="5" t="s">
        <v>55</v>
      </c>
      <c r="D5" s="5" t="s">
        <v>52</v>
      </c>
      <c r="E5" s="6">
        <v>5</v>
      </c>
      <c r="F5" s="5" t="s">
        <v>56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5" t="s">
        <v>57</v>
      </c>
      <c r="B6" s="5" t="s">
        <v>50</v>
      </c>
      <c r="C6" s="5" t="s">
        <v>58</v>
      </c>
      <c r="D6" s="5" t="s">
        <v>52</v>
      </c>
      <c r="E6" s="6">
        <v>2</v>
      </c>
      <c r="F6" s="5" t="s">
        <v>59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5" t="s">
        <v>60</v>
      </c>
      <c r="B7" s="5" t="s">
        <v>61</v>
      </c>
      <c r="C7" s="5" t="s">
        <v>62</v>
      </c>
      <c r="D7" s="5" t="s">
        <v>63</v>
      </c>
      <c r="E7" s="6">
        <v>30</v>
      </c>
      <c r="F7" s="5" t="s">
        <v>64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5" t="s">
        <v>65</v>
      </c>
      <c r="B8" s="5" t="s">
        <v>61</v>
      </c>
      <c r="C8" s="5" t="s">
        <v>66</v>
      </c>
      <c r="D8" s="5" t="s">
        <v>63</v>
      </c>
      <c r="E8" s="6">
        <v>15</v>
      </c>
      <c r="F8" s="5" t="s">
        <v>67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5" t="s">
        <v>68</v>
      </c>
      <c r="B9" s="5" t="s">
        <v>61</v>
      </c>
      <c r="C9" s="5" t="s">
        <v>69</v>
      </c>
      <c r="D9" s="5" t="s">
        <v>63</v>
      </c>
      <c r="E9" s="6">
        <v>10</v>
      </c>
      <c r="F9" s="5" t="s">
        <v>70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5" t="s">
        <v>71</v>
      </c>
      <c r="B10" s="5" t="s">
        <v>72</v>
      </c>
      <c r="C10" s="5" t="s">
        <v>73</v>
      </c>
      <c r="D10" s="5" t="s">
        <v>74</v>
      </c>
      <c r="E10" s="6">
        <v>30</v>
      </c>
      <c r="F10" s="5" t="s">
        <v>75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5" t="s">
        <v>76</v>
      </c>
      <c r="B11" s="5" t="s">
        <v>72</v>
      </c>
      <c r="C11" s="5" t="s">
        <v>77</v>
      </c>
      <c r="D11" s="5" t="s">
        <v>74</v>
      </c>
      <c r="E11" s="6">
        <v>5</v>
      </c>
      <c r="F11" s="5" t="s">
        <v>78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5" t="s">
        <v>79</v>
      </c>
      <c r="B12" s="5" t="s">
        <v>80</v>
      </c>
      <c r="C12" s="5" t="s">
        <v>81</v>
      </c>
      <c r="D12" s="5" t="s">
        <v>82</v>
      </c>
      <c r="E12" s="6">
        <v>5</v>
      </c>
      <c r="F12" s="5" t="s">
        <v>83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5" t="s">
        <v>84</v>
      </c>
      <c r="B13" s="5" t="s">
        <v>85</v>
      </c>
      <c r="C13" s="5" t="s">
        <v>86</v>
      </c>
      <c r="D13" s="5" t="s">
        <v>82</v>
      </c>
      <c r="E13" s="6">
        <v>10</v>
      </c>
      <c r="F13" s="5" t="s">
        <v>87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5" t="s">
        <v>88</v>
      </c>
      <c r="B14" s="5" t="s">
        <v>89</v>
      </c>
      <c r="C14" s="5" t="s">
        <v>90</v>
      </c>
      <c r="D14" s="5" t="s">
        <v>91</v>
      </c>
      <c r="E14" s="6">
        <v>10</v>
      </c>
      <c r="F14" s="5" t="s">
        <v>92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5" t="s">
        <v>93</v>
      </c>
      <c r="B15" s="5" t="s">
        <v>94</v>
      </c>
      <c r="C15" s="5" t="s">
        <v>95</v>
      </c>
      <c r="D15" s="5" t="s">
        <v>74</v>
      </c>
      <c r="E15" s="6">
        <v>3</v>
      </c>
      <c r="F15" s="5" t="s">
        <v>96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5" t="s">
        <v>97</v>
      </c>
      <c r="B16" s="5" t="s">
        <v>98</v>
      </c>
      <c r="C16" s="5" t="s">
        <v>99</v>
      </c>
      <c r="D16" s="5" t="s">
        <v>100</v>
      </c>
      <c r="E16" s="6">
        <v>10</v>
      </c>
      <c r="F16" s="5" t="s">
        <v>101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5" t="s">
        <v>102</v>
      </c>
      <c r="B17" s="5" t="s">
        <v>103</v>
      </c>
      <c r="C17" s="5" t="s">
        <v>104</v>
      </c>
      <c r="D17" s="5" t="s">
        <v>63</v>
      </c>
      <c r="E17" s="6">
        <v>10</v>
      </c>
      <c r="F17" s="5" t="s">
        <v>105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5" t="s">
        <v>106</v>
      </c>
      <c r="B18" s="5" t="s">
        <v>107</v>
      </c>
      <c r="C18" s="5" t="s">
        <v>108</v>
      </c>
      <c r="D18" s="5" t="s">
        <v>109</v>
      </c>
      <c r="E18" s="6">
        <v>2</v>
      </c>
      <c r="F18" s="5" t="s">
        <v>110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5"/>
      <c r="B19" s="5"/>
      <c r="C19" s="5"/>
      <c r="D19" s="5"/>
      <c r="E19" s="6"/>
      <c r="F19" s="5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5"/>
      <c r="B20" s="5"/>
      <c r="C20" s="5"/>
      <c r="D20" s="5"/>
      <c r="E20" s="6"/>
      <c r="F20" s="5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5"/>
      <c r="B21" s="5"/>
      <c r="C21" s="5"/>
      <c r="D21" s="5"/>
      <c r="E21" s="6"/>
      <c r="F21" s="5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>
      <c r="A22" s="5"/>
      <c r="B22" s="5"/>
      <c r="C22" s="5"/>
      <c r="D22" s="5"/>
      <c r="E22" s="6"/>
      <c r="F22" s="5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>
      <c r="A23" s="5"/>
      <c r="B23" s="5"/>
      <c r="C23" s="5"/>
      <c r="D23" s="5"/>
      <c r="E23" s="6"/>
      <c r="F23" s="5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>
      <c r="A24" s="5"/>
      <c r="B24" s="5"/>
      <c r="C24" s="5"/>
      <c r="D24" s="5"/>
      <c r="E24" s="6"/>
      <c r="F24" s="5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>
      <c r="A25" s="5"/>
      <c r="B25" s="5"/>
      <c r="C25" s="5"/>
      <c r="D25" s="5"/>
      <c r="E25" s="6"/>
      <c r="F25" s="5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>
      <c r="A26" s="5"/>
      <c r="B26" s="5"/>
      <c r="C26" s="5"/>
      <c r="D26" s="5"/>
      <c r="E26" s="6"/>
      <c r="F26" s="5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>
      <c r="A27" s="5"/>
      <c r="B27" s="5"/>
      <c r="C27" s="5"/>
      <c r="D27" s="5"/>
      <c r="E27" s="6"/>
      <c r="F27" s="5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5"/>
      <c r="B28" s="5"/>
      <c r="C28" s="5"/>
      <c r="D28" s="5"/>
      <c r="E28" s="6"/>
      <c r="F28" s="5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>
      <c r="A29" s="5"/>
      <c r="B29" s="5"/>
      <c r="C29" s="5"/>
      <c r="D29" s="5"/>
      <c r="E29" s="6"/>
      <c r="F29" s="5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>
      <c r="A30" s="5"/>
      <c r="B30" s="5"/>
      <c r="C30" s="5"/>
      <c r="D30" s="5"/>
      <c r="E30" s="6"/>
      <c r="F30" s="5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>
      <c r="A31" s="5"/>
      <c r="B31" s="5"/>
      <c r="C31" s="5"/>
      <c r="D31" s="5"/>
      <c r="E31" s="6"/>
      <c r="F31" s="5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>
      <c r="A32" s="5"/>
      <c r="B32" s="5"/>
      <c r="C32" s="5"/>
      <c r="D32" s="5"/>
      <c r="E32" s="6"/>
      <c r="F32" s="5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>
      <c r="A33" s="5"/>
      <c r="B33" s="5"/>
      <c r="C33" s="5"/>
      <c r="D33" s="5"/>
      <c r="E33" s="6"/>
      <c r="F33" s="5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>
      <c r="A34" s="5"/>
      <c r="B34" s="5"/>
      <c r="C34" s="5"/>
      <c r="D34" s="5"/>
      <c r="E34" s="6"/>
      <c r="F34" s="5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>
      <c r="A35" s="5"/>
      <c r="B35" s="5"/>
      <c r="C35" s="5"/>
      <c r="D35" s="5"/>
      <c r="E35" s="6"/>
      <c r="F35" s="5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>
      <c r="A36" s="5"/>
      <c r="B36" s="5"/>
      <c r="C36" s="5"/>
      <c r="D36" s="5"/>
      <c r="E36" s="6"/>
      <c r="F36" s="5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>
      <c r="A37" s="5"/>
      <c r="B37" s="5"/>
      <c r="C37" s="5"/>
      <c r="D37" s="5"/>
      <c r="E37" s="6"/>
      <c r="F37" s="5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>
      <c r="A38" s="5"/>
      <c r="B38" s="5"/>
      <c r="C38" s="5"/>
      <c r="D38" s="5"/>
      <c r="E38" s="6"/>
      <c r="F38" s="5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>
      <c r="A39" s="5"/>
      <c r="B39" s="5"/>
      <c r="C39" s="5"/>
      <c r="D39" s="5"/>
      <c r="E39" s="6"/>
      <c r="F39" s="5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>
      <c r="A40" s="5"/>
      <c r="B40" s="5"/>
      <c r="C40" s="5"/>
      <c r="D40" s="5"/>
      <c r="E40" s="6"/>
      <c r="F40" s="5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>
      <c r="A41" s="5"/>
      <c r="B41" s="5"/>
      <c r="C41" s="5"/>
      <c r="D41" s="5"/>
      <c r="E41" s="6"/>
      <c r="F41" s="5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>
      <c r="A42" s="5"/>
      <c r="B42" s="5"/>
      <c r="C42" s="5"/>
      <c r="D42" s="5"/>
      <c r="E42" s="6"/>
      <c r="F42" s="5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>
      <c r="A43" s="5"/>
      <c r="B43" s="5"/>
      <c r="C43" s="5"/>
      <c r="D43" s="5"/>
      <c r="E43" s="6"/>
      <c r="F43" s="5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>
      <c r="A44" s="5"/>
      <c r="B44" s="5"/>
      <c r="C44" s="5"/>
      <c r="D44" s="5"/>
      <c r="E44" s="6"/>
      <c r="F44" s="5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>
      <c r="A45" s="5"/>
      <c r="B45" s="5"/>
      <c r="C45" s="5"/>
      <c r="D45" s="5"/>
      <c r="E45" s="6"/>
      <c r="F45" s="5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>
      <c r="A46" s="5"/>
      <c r="B46" s="5"/>
      <c r="C46" s="5"/>
      <c r="D46" s="5"/>
      <c r="E46" s="6"/>
      <c r="F46" s="5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>
      <c r="A47" s="5"/>
      <c r="B47" s="5"/>
      <c r="C47" s="5"/>
      <c r="D47" s="5"/>
      <c r="E47" s="6"/>
      <c r="F47" s="5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>
      <c r="A48" s="5"/>
      <c r="B48" s="5"/>
      <c r="C48" s="5"/>
      <c r="D48" s="5"/>
      <c r="E48" s="6"/>
      <c r="F48" s="5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>
      <c r="A49" s="5"/>
      <c r="B49" s="5"/>
      <c r="C49" s="5"/>
      <c r="D49" s="5"/>
      <c r="E49" s="6"/>
      <c r="F49" s="5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>
      <c r="A50" s="5"/>
      <c r="B50" s="5"/>
      <c r="C50" s="5"/>
      <c r="D50" s="5"/>
      <c r="E50" s="6"/>
      <c r="F50" s="5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>
      <c r="A51" s="5"/>
      <c r="B51" s="5"/>
      <c r="C51" s="5"/>
      <c r="D51" s="5"/>
      <c r="E51" s="6"/>
      <c r="F51" s="5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>
      <c r="A52" s="5"/>
      <c r="B52" s="5"/>
      <c r="C52" s="5"/>
      <c r="D52" s="5"/>
      <c r="E52" s="6"/>
      <c r="F52" s="5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>
      <c r="A53" s="5"/>
      <c r="B53" s="5"/>
      <c r="C53" s="5"/>
      <c r="D53" s="5"/>
      <c r="E53" s="6"/>
      <c r="F53" s="5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>
      <c r="A54" s="5"/>
      <c r="B54" s="5"/>
      <c r="C54" s="5"/>
      <c r="D54" s="5"/>
      <c r="E54" s="6"/>
      <c r="F54" s="5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>
      <c r="A55" s="5"/>
      <c r="B55" s="5"/>
      <c r="C55" s="5"/>
      <c r="D55" s="5"/>
      <c r="E55" s="6"/>
      <c r="F55" s="5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>
      <c r="A56" s="5"/>
      <c r="B56" s="5"/>
      <c r="C56" s="5"/>
      <c r="D56" s="5"/>
      <c r="E56" s="6"/>
      <c r="F56" s="5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>
      <c r="A57" s="5"/>
      <c r="B57" s="5"/>
      <c r="C57" s="5"/>
      <c r="D57" s="5"/>
      <c r="E57" s="6"/>
      <c r="F57" s="5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>
      <c r="A58" s="5"/>
      <c r="B58" s="5"/>
      <c r="C58" s="5"/>
      <c r="D58" s="5"/>
      <c r="E58" s="6"/>
      <c r="F58" s="5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>
      <c r="A59" s="5"/>
      <c r="B59" s="5"/>
      <c r="C59" s="5"/>
      <c r="D59" s="5"/>
      <c r="E59" s="6"/>
      <c r="F59" s="5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5"/>
      <c r="B60" s="5"/>
      <c r="C60" s="5"/>
      <c r="D60" s="5"/>
      <c r="E60" s="6"/>
      <c r="F60" s="5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>
      <c r="A61" s="5"/>
      <c r="B61" s="5"/>
      <c r="C61" s="5"/>
      <c r="D61" s="5"/>
      <c r="E61" s="6"/>
      <c r="F61" s="5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5"/>
      <c r="B62" s="5"/>
      <c r="C62" s="5"/>
      <c r="D62" s="5"/>
      <c r="E62" s="6"/>
      <c r="F62" s="5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5"/>
      <c r="C63" s="5"/>
      <c r="D63" s="5"/>
      <c r="E63" s="6"/>
      <c r="F63" s="5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5"/>
      <c r="B64" s="5"/>
      <c r="C64" s="5"/>
      <c r="D64" s="5"/>
      <c r="E64" s="6"/>
      <c r="F64" s="5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5"/>
      <c r="B65" s="5"/>
      <c r="C65" s="5"/>
      <c r="D65" s="5"/>
      <c r="E65" s="6"/>
      <c r="F65" s="5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5"/>
      <c r="B66" s="5"/>
      <c r="C66" s="5"/>
      <c r="D66" s="5"/>
      <c r="E66" s="6"/>
      <c r="F66" s="5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5"/>
      <c r="B67" s="5"/>
      <c r="C67" s="5"/>
      <c r="D67" s="5"/>
      <c r="E67" s="6"/>
      <c r="F67" s="5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5"/>
      <c r="B68" s="5"/>
      <c r="C68" s="5"/>
      <c r="D68" s="5"/>
      <c r="E68" s="6"/>
      <c r="F68" s="5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5"/>
      <c r="B69" s="5"/>
      <c r="C69" s="5"/>
      <c r="D69" s="5"/>
      <c r="E69" s="6"/>
      <c r="F69" s="5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5"/>
      <c r="B70" s="5"/>
      <c r="C70" s="5"/>
      <c r="D70" s="5"/>
      <c r="E70" s="6"/>
      <c r="F70" s="5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5"/>
      <c r="B71" s="5"/>
      <c r="C71" s="5"/>
      <c r="D71" s="5"/>
      <c r="E71" s="6"/>
      <c r="F71" s="5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5"/>
      <c r="B72" s="5"/>
      <c r="C72" s="5"/>
      <c r="D72" s="5"/>
      <c r="E72" s="6"/>
      <c r="F72" s="5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5"/>
      <c r="B73" s="5"/>
      <c r="C73" s="5"/>
      <c r="D73" s="5"/>
      <c r="E73" s="6"/>
      <c r="F73" s="5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5"/>
      <c r="B74" s="5"/>
      <c r="C74" s="5"/>
      <c r="D74" s="5"/>
      <c r="E74" s="6"/>
      <c r="F74" s="5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5"/>
      <c r="B75" s="5"/>
      <c r="C75" s="5"/>
      <c r="D75" s="5"/>
      <c r="E75" s="6"/>
      <c r="F75" s="5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5"/>
      <c r="B76" s="5"/>
      <c r="C76" s="5"/>
      <c r="D76" s="5"/>
      <c r="E76" s="6"/>
      <c r="F76" s="5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5"/>
      <c r="B77" s="5"/>
      <c r="C77" s="5"/>
      <c r="D77" s="5"/>
      <c r="E77" s="6"/>
      <c r="F77" s="5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5"/>
      <c r="B78" s="5"/>
      <c r="C78" s="5"/>
      <c r="D78" s="5"/>
      <c r="E78" s="6"/>
      <c r="F78" s="5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5"/>
      <c r="B79" s="5"/>
      <c r="C79" s="5"/>
      <c r="D79" s="5"/>
      <c r="E79" s="6"/>
      <c r="F79" s="5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5"/>
      <c r="B80" s="5"/>
      <c r="C80" s="5"/>
      <c r="D80" s="5"/>
      <c r="E80" s="6"/>
      <c r="F80" s="5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5"/>
      <c r="B81" s="5"/>
      <c r="C81" s="5"/>
      <c r="D81" s="5"/>
      <c r="E81" s="6"/>
      <c r="F81" s="5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5"/>
      <c r="B82" s="5"/>
      <c r="C82" s="5"/>
      <c r="D82" s="5"/>
      <c r="E82" s="6"/>
      <c r="F82" s="5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5"/>
      <c r="B83" s="5"/>
      <c r="C83" s="5"/>
      <c r="D83" s="5"/>
      <c r="E83" s="6"/>
      <c r="F83" s="5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5"/>
      <c r="B84" s="5"/>
      <c r="C84" s="5"/>
      <c r="D84" s="5"/>
      <c r="E84" s="6"/>
      <c r="F84" s="5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5"/>
      <c r="B85" s="5"/>
      <c r="C85" s="5"/>
      <c r="D85" s="5"/>
      <c r="E85" s="6"/>
      <c r="F85" s="5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5"/>
      <c r="B86" s="5"/>
      <c r="C86" s="5"/>
      <c r="D86" s="5"/>
      <c r="E86" s="6"/>
      <c r="F86" s="5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5"/>
      <c r="B87" s="5"/>
      <c r="C87" s="5"/>
      <c r="D87" s="5"/>
      <c r="E87" s="6"/>
      <c r="F87" s="5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5"/>
      <c r="B88" s="5"/>
      <c r="C88" s="5"/>
      <c r="D88" s="5"/>
      <c r="E88" s="6"/>
      <c r="F88" s="5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5"/>
      <c r="B89" s="5"/>
      <c r="C89" s="5"/>
      <c r="D89" s="5"/>
      <c r="E89" s="6"/>
      <c r="F89" s="5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5"/>
      <c r="B90" s="5"/>
      <c r="C90" s="5"/>
      <c r="D90" s="5"/>
      <c r="E90" s="6"/>
      <c r="F90" s="5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5"/>
      <c r="B91" s="5"/>
      <c r="C91" s="5"/>
      <c r="D91" s="5"/>
      <c r="E91" s="6"/>
      <c r="F91" s="5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5"/>
      <c r="B92" s="5"/>
      <c r="C92" s="5"/>
      <c r="D92" s="5"/>
      <c r="E92" s="6"/>
      <c r="F92" s="5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"/>
      <c r="B93" s="5"/>
      <c r="C93" s="5"/>
      <c r="D93" s="5"/>
      <c r="E93" s="6"/>
      <c r="F93" s="5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>
      <c r="A94" s="5"/>
      <c r="B94" s="5"/>
      <c r="C94" s="5"/>
      <c r="D94" s="5"/>
      <c r="E94" s="6"/>
      <c r="F94" s="5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>
      <c r="A95" s="5"/>
      <c r="B95" s="5"/>
      <c r="C95" s="5"/>
      <c r="D95" s="5"/>
      <c r="E95" s="6"/>
      <c r="F95" s="5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>
      <c r="A96" s="5"/>
      <c r="B96" s="5"/>
      <c r="C96" s="5"/>
      <c r="D96" s="5"/>
      <c r="E96" s="6"/>
      <c r="F96" s="5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>
      <c r="A97" s="5"/>
      <c r="B97" s="5"/>
      <c r="C97" s="5"/>
      <c r="D97" s="5"/>
      <c r="E97" s="6"/>
      <c r="F97" s="5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>
      <c r="A98" s="5"/>
      <c r="B98" s="5"/>
      <c r="C98" s="5"/>
      <c r="D98" s="5"/>
      <c r="E98" s="6"/>
      <c r="F98" s="5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>
      <c r="A99" s="5"/>
      <c r="B99" s="5"/>
      <c r="C99" s="5"/>
      <c r="D99" s="5"/>
      <c r="E99" s="6"/>
      <c r="F99" s="5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>
      <c r="A100" s="5"/>
      <c r="B100" s="5"/>
      <c r="C100" s="5"/>
      <c r="D100" s="5"/>
      <c r="E100" s="6"/>
      <c r="F100" s="5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>
      <c r="A101" s="5"/>
      <c r="B101" s="5"/>
      <c r="C101" s="5"/>
      <c r="D101" s="5"/>
      <c r="E101" s="6"/>
      <c r="F101" s="5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>
      <c r="A102" s="5"/>
      <c r="B102" s="5"/>
      <c r="C102" s="5"/>
      <c r="D102" s="5"/>
      <c r="E102" s="6"/>
      <c r="F102" s="5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>
      <c r="A103" s="5"/>
      <c r="B103" s="5"/>
      <c r="C103" s="5"/>
      <c r="D103" s="5"/>
      <c r="E103" s="6"/>
      <c r="F103" s="5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>
      <c r="A104" s="5"/>
      <c r="B104" s="5"/>
      <c r="C104" s="5"/>
      <c r="D104" s="5"/>
      <c r="E104" s="6"/>
      <c r="F104" s="5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>
      <c r="A105" s="5"/>
      <c r="B105" s="5"/>
      <c r="C105" s="5"/>
      <c r="D105" s="5"/>
      <c r="E105" s="6"/>
      <c r="F105" s="5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>
      <c r="A106" s="5"/>
      <c r="B106" s="5"/>
      <c r="C106" s="5"/>
      <c r="D106" s="5"/>
      <c r="E106" s="6"/>
      <c r="F106" s="5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>
      <c r="A107" s="5"/>
      <c r="B107" s="5"/>
      <c r="C107" s="5"/>
      <c r="D107" s="5"/>
      <c r="E107" s="6"/>
      <c r="F107" s="5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>
      <c r="A108" s="5"/>
      <c r="B108" s="5"/>
      <c r="C108" s="5"/>
      <c r="D108" s="5"/>
      <c r="E108" s="6"/>
      <c r="F108" s="5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>
      <c r="A109" s="5"/>
      <c r="B109" s="5"/>
      <c r="C109" s="5"/>
      <c r="D109" s="5"/>
      <c r="E109" s="6"/>
      <c r="F109" s="5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>
      <c r="A110" s="5"/>
      <c r="B110" s="5"/>
      <c r="C110" s="5"/>
      <c r="D110" s="5"/>
      <c r="E110" s="6"/>
      <c r="F110" s="5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>
      <c r="A111" s="5"/>
      <c r="B111" s="5"/>
      <c r="C111" s="5"/>
      <c r="D111" s="5"/>
      <c r="E111" s="6"/>
      <c r="F111" s="5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>
      <c r="A112" s="5"/>
      <c r="B112" s="5"/>
      <c r="C112" s="5"/>
      <c r="D112" s="5"/>
      <c r="E112" s="6"/>
      <c r="F112" s="5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>
      <c r="A113" s="5"/>
      <c r="B113" s="5"/>
      <c r="C113" s="5"/>
      <c r="D113" s="5"/>
      <c r="E113" s="6"/>
      <c r="F113" s="5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>
      <c r="A114" s="5"/>
      <c r="B114" s="5"/>
      <c r="C114" s="5"/>
      <c r="D114" s="5"/>
      <c r="E114" s="6"/>
      <c r="F114" s="5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>
      <c r="A115" s="5"/>
      <c r="B115" s="5"/>
      <c r="C115" s="5"/>
      <c r="D115" s="5"/>
      <c r="E115" s="6"/>
      <c r="F115" s="5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>
      <c r="A116" s="5"/>
      <c r="B116" s="5"/>
      <c r="C116" s="5"/>
      <c r="D116" s="5"/>
      <c r="E116" s="6"/>
      <c r="F116" s="5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>
      <c r="A117" s="5"/>
      <c r="B117" s="5"/>
      <c r="C117" s="5"/>
      <c r="D117" s="5"/>
      <c r="E117" s="6"/>
      <c r="F117" s="5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>
      <c r="A118" s="5"/>
      <c r="B118" s="5"/>
      <c r="C118" s="5"/>
      <c r="D118" s="5"/>
      <c r="E118" s="6"/>
      <c r="F118" s="5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>
      <c r="A119" s="5"/>
      <c r="B119" s="5"/>
      <c r="C119" s="5"/>
      <c r="D119" s="5"/>
      <c r="E119" s="6"/>
      <c r="F119" s="5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>
      <c r="A120" s="5"/>
      <c r="B120" s="5"/>
      <c r="C120" s="5"/>
      <c r="D120" s="5"/>
      <c r="E120" s="6"/>
      <c r="F120" s="5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</sheetData>
  <mergeCells count="1">
    <mergeCell ref="A1:F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500"/>
  <sheetViews>
    <sheetView topLeftCell="A10" workbookViewId="0">
      <selection activeCell="E17" sqref="E17"/>
    </sheetView>
  </sheetViews>
  <sheetFormatPr defaultRowHeight="14"/>
  <cols>
    <col min="1" max="1" width="13" customWidth="1"/>
    <col min="2" max="2" width="14" customWidth="1"/>
    <col min="3" max="3" width="22" customWidth="1"/>
    <col min="4" max="4" width="18" customWidth="1"/>
    <col min="5" max="5" width="28" customWidth="1"/>
    <col min="6" max="6" width="16" customWidth="1"/>
    <col min="7" max="7" width="12" customWidth="1"/>
    <col min="8" max="9" width="14" customWidth="1"/>
    <col min="10" max="10" width="16" customWidth="1"/>
    <col min="11" max="11" width="28" customWidth="1"/>
  </cols>
  <sheetData>
    <row r="1" spans="1:26" ht="20" customHeight="1">
      <c r="A1" s="17" t="s">
        <v>111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1" t="s">
        <v>112</v>
      </c>
      <c r="B3" s="1" t="s">
        <v>113</v>
      </c>
      <c r="C3" s="1" t="s">
        <v>114</v>
      </c>
      <c r="D3" s="1" t="s">
        <v>43</v>
      </c>
      <c r="E3" s="1" t="s">
        <v>45</v>
      </c>
      <c r="F3" s="1" t="s">
        <v>44</v>
      </c>
      <c r="G3" s="1" t="s">
        <v>46</v>
      </c>
      <c r="H3" s="1" t="s">
        <v>115</v>
      </c>
      <c r="I3" s="1" t="s">
        <v>116</v>
      </c>
      <c r="J3" s="1" t="s">
        <v>117</v>
      </c>
      <c r="K3" s="1" t="s">
        <v>48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7">
        <v>46024</v>
      </c>
      <c r="B4" s="3" t="s">
        <v>118</v>
      </c>
      <c r="C4" s="3" t="s">
        <v>119</v>
      </c>
      <c r="D4" s="3" t="s">
        <v>49</v>
      </c>
      <c r="E4" s="3" t="str">
        <f>IF($D4="","",IFERROR(VLOOKUP($D4,DM_VPP!$A$4:$F$120,3,FALSE),"Mã không đúng"))</f>
        <v>Giấy A4 70gsm</v>
      </c>
      <c r="F4" s="3" t="str">
        <f>IF($D4="","",IFERROR(VLOOKUP($D4,DM_VPP!$A$4:$F$120,2,FALSE),""))</f>
        <v>Giấy in</v>
      </c>
      <c r="G4" s="3" t="str">
        <f>IF($D4="","",IFERROR(VLOOKUP($D4,DM_VPP!$A$4:$F$120,4,FALSE),""))</f>
        <v>Ram</v>
      </c>
      <c r="H4" s="8">
        <v>10</v>
      </c>
      <c r="I4" s="8">
        <v>65000</v>
      </c>
      <c r="J4" s="8">
        <f t="shared" ref="J4:J67" si="0">IF(OR($H4="",$I4=""),"",$H4*$I4)</f>
        <v>650000</v>
      </c>
      <c r="K4" s="3" t="s">
        <v>120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7">
        <v>46024</v>
      </c>
      <c r="B5" s="3" t="s">
        <v>118</v>
      </c>
      <c r="C5" s="3" t="s">
        <v>119</v>
      </c>
      <c r="D5" s="3" t="s">
        <v>60</v>
      </c>
      <c r="E5" s="3" t="str">
        <f>IF($D5="","",IFERROR(VLOOKUP($D5,DM_VPP!$A$4:$F$120,3,FALSE),"Mã không đúng"))</f>
        <v>Bút bi mực xanh</v>
      </c>
      <c r="F5" s="3" t="str">
        <f>IF($D5="","",IFERROR(VLOOKUP($D5,DM_VPP!$A$4:$F$120,2,FALSE),""))</f>
        <v>Bút viết</v>
      </c>
      <c r="G5" s="3" t="str">
        <f>IF($D5="","",IFERROR(VLOOKUP($D5,DM_VPP!$A$4:$F$120,4,FALSE),""))</f>
        <v>Cây</v>
      </c>
      <c r="H5" s="8">
        <v>100</v>
      </c>
      <c r="I5" s="8">
        <v>3500</v>
      </c>
      <c r="J5" s="8">
        <f t="shared" si="0"/>
        <v>350000</v>
      </c>
      <c r="K5" s="3" t="s">
        <v>120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7">
        <v>46025</v>
      </c>
      <c r="B6" s="3" t="s">
        <v>121</v>
      </c>
      <c r="C6" s="3" t="s">
        <v>119</v>
      </c>
      <c r="D6" s="3" t="s">
        <v>71</v>
      </c>
      <c r="E6" s="3" t="str">
        <f>IF($D6="","",IFERROR(VLOOKUP($D6,DM_VPP!$A$4:$F$120,3,FALSE),"Mã không đúng"))</f>
        <v>Bìa hồ sơ A4</v>
      </c>
      <c r="F6" s="3" t="str">
        <f>IF($D6="","",IFERROR(VLOOKUP($D6,DM_VPP!$A$4:$F$120,2,FALSE),""))</f>
        <v>Bìa hồ sơ</v>
      </c>
      <c r="G6" s="3" t="str">
        <f>IF($D6="","",IFERROR(VLOOKUP($D6,DM_VPP!$A$4:$F$120,4,FALSE),""))</f>
        <v>Cái</v>
      </c>
      <c r="H6" s="8">
        <v>50</v>
      </c>
      <c r="I6" s="8">
        <v>1200</v>
      </c>
      <c r="J6" s="8">
        <f t="shared" si="0"/>
        <v>60000</v>
      </c>
      <c r="K6" s="3" t="s">
        <v>120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7">
        <v>46026</v>
      </c>
      <c r="B7" s="3" t="s">
        <v>122</v>
      </c>
      <c r="C7" s="3" t="s">
        <v>119</v>
      </c>
      <c r="D7" s="3" t="s">
        <v>84</v>
      </c>
      <c r="E7" s="3" t="str">
        <f>IF($D7="","",IFERROR(VLOOKUP($D7,DM_VPP!$A$4:$F$120,3,FALSE),"Mã không đúng"))</f>
        <v>Kim bấm số 10</v>
      </c>
      <c r="F7" s="3" t="str">
        <f>IF($D7="","",IFERROR(VLOOKUP($D7,DM_VPP!$A$4:$F$120,2,FALSE),""))</f>
        <v>Kim bấm</v>
      </c>
      <c r="G7" s="3" t="str">
        <f>IF($D7="","",IFERROR(VLOOKUP($D7,DM_VPP!$A$4:$F$120,4,FALSE),""))</f>
        <v>Hộp</v>
      </c>
      <c r="H7" s="8">
        <v>20</v>
      </c>
      <c r="I7" s="8">
        <v>5000</v>
      </c>
      <c r="J7" s="8">
        <f t="shared" si="0"/>
        <v>100000</v>
      </c>
      <c r="K7" s="3" t="s">
        <v>120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7">
        <v>46027</v>
      </c>
      <c r="B8" s="3" t="s">
        <v>123</v>
      </c>
      <c r="C8" s="3" t="s">
        <v>119</v>
      </c>
      <c r="D8" s="3" t="s">
        <v>88</v>
      </c>
      <c r="E8" s="3" t="str">
        <f>IF($D8="","",IFERROR(VLOOKUP($D8,DM_VPP!$A$4:$F$120,3,FALSE),"Mã không đúng"))</f>
        <v>Băng keo trong</v>
      </c>
      <c r="F8" s="3" t="str">
        <f>IF($D8="","",IFERROR(VLOOKUP($D8,DM_VPP!$A$4:$F$120,2,FALSE),""))</f>
        <v>Băng keo</v>
      </c>
      <c r="G8" s="3" t="str">
        <f>IF($D8="","",IFERROR(VLOOKUP($D8,DM_VPP!$A$4:$F$120,4,FALSE),""))</f>
        <v>Cuộn</v>
      </c>
      <c r="H8" s="8">
        <v>20</v>
      </c>
      <c r="I8" s="8">
        <v>9000</v>
      </c>
      <c r="J8" s="8">
        <f t="shared" si="0"/>
        <v>180000</v>
      </c>
      <c r="K8" s="3" t="s">
        <v>120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7"/>
      <c r="B9" s="3"/>
      <c r="C9" s="3"/>
      <c r="D9" s="3"/>
      <c r="E9" s="3" t="str">
        <f>IF($D9="","",IFERROR(VLOOKUP($D9,DM_VPP!$A$4:$F$120,3,FALSE),"Mã không đúng"))</f>
        <v/>
      </c>
      <c r="F9" s="3" t="str">
        <f>IF($D9="","",IFERROR(VLOOKUP($D9,DM_VPP!$A$4:$F$120,2,FALSE),""))</f>
        <v/>
      </c>
      <c r="G9" s="3" t="str">
        <f>IF($D9="","",IFERROR(VLOOKUP($D9,DM_VPP!$A$4:$F$120,4,FALSE),""))</f>
        <v/>
      </c>
      <c r="H9" s="8"/>
      <c r="I9" s="8"/>
      <c r="J9" s="8" t="str">
        <f t="shared" si="0"/>
        <v/>
      </c>
      <c r="K9" s="3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7"/>
      <c r="B10" s="3"/>
      <c r="C10" s="3"/>
      <c r="D10" s="3"/>
      <c r="E10" s="3" t="str">
        <f>IF($D10="","",IFERROR(VLOOKUP($D10,DM_VPP!$A$4:$F$120,3,FALSE),"Mã không đúng"))</f>
        <v/>
      </c>
      <c r="F10" s="3" t="str">
        <f>IF($D10="","",IFERROR(VLOOKUP($D10,DM_VPP!$A$4:$F$120,2,FALSE),""))</f>
        <v/>
      </c>
      <c r="G10" s="3" t="str">
        <f>IF($D10="","",IFERROR(VLOOKUP($D10,DM_VPP!$A$4:$F$120,4,FALSE),""))</f>
        <v/>
      </c>
      <c r="H10" s="8"/>
      <c r="I10" s="8"/>
      <c r="J10" s="8" t="str">
        <f t="shared" si="0"/>
        <v/>
      </c>
      <c r="K10" s="3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7"/>
      <c r="B11" s="3"/>
      <c r="C11" s="3"/>
      <c r="D11" s="3"/>
      <c r="E11" s="3" t="str">
        <f>IF($D11="","",IFERROR(VLOOKUP($D11,DM_VPP!$A$4:$F$120,3,FALSE),"Mã không đúng"))</f>
        <v/>
      </c>
      <c r="F11" s="3" t="str">
        <f>IF($D11="","",IFERROR(VLOOKUP($D11,DM_VPP!$A$4:$F$120,2,FALSE),""))</f>
        <v/>
      </c>
      <c r="G11" s="3" t="str">
        <f>IF($D11="","",IFERROR(VLOOKUP($D11,DM_VPP!$A$4:$F$120,4,FALSE),""))</f>
        <v/>
      </c>
      <c r="H11" s="8"/>
      <c r="I11" s="8"/>
      <c r="J11" s="8" t="str">
        <f t="shared" si="0"/>
        <v/>
      </c>
      <c r="K11" s="3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7"/>
      <c r="B12" s="3"/>
      <c r="C12" s="3"/>
      <c r="D12" s="3"/>
      <c r="E12" s="3" t="str">
        <f>IF($D12="","",IFERROR(VLOOKUP($D12,DM_VPP!$A$4:$F$120,3,FALSE),"Mã không đúng"))</f>
        <v/>
      </c>
      <c r="F12" s="3" t="str">
        <f>IF($D12="","",IFERROR(VLOOKUP($D12,DM_VPP!$A$4:$F$120,2,FALSE),""))</f>
        <v/>
      </c>
      <c r="G12" s="3" t="str">
        <f>IF($D12="","",IFERROR(VLOOKUP($D12,DM_VPP!$A$4:$F$120,4,FALSE),""))</f>
        <v/>
      </c>
      <c r="H12" s="8"/>
      <c r="I12" s="8"/>
      <c r="J12" s="8" t="str">
        <f t="shared" si="0"/>
        <v/>
      </c>
      <c r="K12" s="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7"/>
      <c r="B13" s="3"/>
      <c r="C13" s="3"/>
      <c r="D13" s="3"/>
      <c r="E13" s="3" t="str">
        <f>IF($D13="","",IFERROR(VLOOKUP($D13,DM_VPP!$A$4:$F$120,3,FALSE),"Mã không đúng"))</f>
        <v/>
      </c>
      <c r="F13" s="3" t="str">
        <f>IF($D13="","",IFERROR(VLOOKUP($D13,DM_VPP!$A$4:$F$120,2,FALSE),""))</f>
        <v/>
      </c>
      <c r="G13" s="3" t="str">
        <f>IF($D13="","",IFERROR(VLOOKUP($D13,DM_VPP!$A$4:$F$120,4,FALSE),""))</f>
        <v/>
      </c>
      <c r="H13" s="8"/>
      <c r="I13" s="8"/>
      <c r="J13" s="8" t="str">
        <f t="shared" si="0"/>
        <v/>
      </c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7"/>
      <c r="B14" s="3"/>
      <c r="C14" s="3"/>
      <c r="D14" s="3"/>
      <c r="E14" s="3" t="str">
        <f>IF($D14="","",IFERROR(VLOOKUP($D14,DM_VPP!$A$4:$F$120,3,FALSE),"Mã không đúng"))</f>
        <v/>
      </c>
      <c r="F14" s="3" t="str">
        <f>IF($D14="","",IFERROR(VLOOKUP($D14,DM_VPP!$A$4:$F$120,2,FALSE),""))</f>
        <v/>
      </c>
      <c r="G14" s="3" t="str">
        <f>IF($D14="","",IFERROR(VLOOKUP($D14,DM_VPP!$A$4:$F$120,4,FALSE),""))</f>
        <v/>
      </c>
      <c r="H14" s="8"/>
      <c r="I14" s="8"/>
      <c r="J14" s="8" t="str">
        <f t="shared" si="0"/>
        <v/>
      </c>
      <c r="K14" s="3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7"/>
      <c r="B15" s="3"/>
      <c r="C15" s="3"/>
      <c r="D15" s="3"/>
      <c r="E15" s="3" t="str">
        <f>IF($D15="","",IFERROR(VLOOKUP($D15,DM_VPP!$A$4:$F$120,3,FALSE),"Mã không đúng"))</f>
        <v/>
      </c>
      <c r="F15" s="3" t="str">
        <f>IF($D15="","",IFERROR(VLOOKUP($D15,DM_VPP!$A$4:$F$120,2,FALSE),""))</f>
        <v/>
      </c>
      <c r="G15" s="3" t="str">
        <f>IF($D15="","",IFERROR(VLOOKUP($D15,DM_VPP!$A$4:$F$120,4,FALSE),""))</f>
        <v/>
      </c>
      <c r="H15" s="8"/>
      <c r="I15" s="8"/>
      <c r="J15" s="8" t="str">
        <f t="shared" si="0"/>
        <v/>
      </c>
      <c r="K15" s="3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7"/>
      <c r="B16" s="3"/>
      <c r="C16" s="3"/>
      <c r="D16" s="3"/>
      <c r="E16" s="3" t="str">
        <f>IF($D16="","",IFERROR(VLOOKUP($D16,DM_VPP!$A$4:$F$120,3,FALSE),"Mã không đúng"))</f>
        <v/>
      </c>
      <c r="F16" s="3" t="str">
        <f>IF($D16="","",IFERROR(VLOOKUP($D16,DM_VPP!$A$4:$F$120,2,FALSE),""))</f>
        <v/>
      </c>
      <c r="G16" s="3" t="str">
        <f>IF($D16="","",IFERROR(VLOOKUP($D16,DM_VPP!$A$4:$F$120,4,FALSE),""))</f>
        <v/>
      </c>
      <c r="H16" s="8"/>
      <c r="I16" s="8"/>
      <c r="J16" s="8" t="str">
        <f t="shared" si="0"/>
        <v/>
      </c>
      <c r="K16" s="3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7"/>
      <c r="B17" s="3"/>
      <c r="C17" s="3"/>
      <c r="D17" s="3"/>
      <c r="E17" s="3" t="str">
        <f>IF($D17="","",IFERROR(VLOOKUP($D17,DM_VPP!$A$4:$F$120,3,FALSE),"Mã không đúng"))</f>
        <v/>
      </c>
      <c r="F17" s="3" t="str">
        <f>IF($D17="","",IFERROR(VLOOKUP($D17,DM_VPP!$A$4:$F$120,2,FALSE),""))</f>
        <v/>
      </c>
      <c r="G17" s="3" t="str">
        <f>IF($D17="","",IFERROR(VLOOKUP($D17,DM_VPP!$A$4:$F$120,4,FALSE),""))</f>
        <v/>
      </c>
      <c r="H17" s="8"/>
      <c r="I17" s="8"/>
      <c r="J17" s="8" t="str">
        <f t="shared" si="0"/>
        <v/>
      </c>
      <c r="K17" s="3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7"/>
      <c r="B18" s="3"/>
      <c r="C18" s="3"/>
      <c r="D18" s="3"/>
      <c r="E18" s="3" t="str">
        <f>IF($D18="","",IFERROR(VLOOKUP($D18,DM_VPP!$A$4:$F$120,3,FALSE),"Mã không đúng"))</f>
        <v/>
      </c>
      <c r="F18" s="3" t="str">
        <f>IF($D18="","",IFERROR(VLOOKUP($D18,DM_VPP!$A$4:$F$120,2,FALSE),""))</f>
        <v/>
      </c>
      <c r="G18" s="3" t="str">
        <f>IF($D18="","",IFERROR(VLOOKUP($D18,DM_VPP!$A$4:$F$120,4,FALSE),""))</f>
        <v/>
      </c>
      <c r="H18" s="8"/>
      <c r="I18" s="8"/>
      <c r="J18" s="8" t="str">
        <f t="shared" si="0"/>
        <v/>
      </c>
      <c r="K18" s="3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7"/>
      <c r="B19" s="3"/>
      <c r="C19" s="3"/>
      <c r="D19" s="3"/>
      <c r="E19" s="3" t="str">
        <f>IF($D19="","",IFERROR(VLOOKUP($D19,DM_VPP!$A$4:$F$120,3,FALSE),"Mã không đúng"))</f>
        <v/>
      </c>
      <c r="F19" s="3" t="str">
        <f>IF($D19="","",IFERROR(VLOOKUP($D19,DM_VPP!$A$4:$F$120,2,FALSE),""))</f>
        <v/>
      </c>
      <c r="G19" s="3" t="str">
        <f>IF($D19="","",IFERROR(VLOOKUP($D19,DM_VPP!$A$4:$F$120,4,FALSE),""))</f>
        <v/>
      </c>
      <c r="H19" s="8"/>
      <c r="I19" s="8"/>
      <c r="J19" s="8" t="str">
        <f t="shared" si="0"/>
        <v/>
      </c>
      <c r="K19" s="3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7"/>
      <c r="B20" s="3"/>
      <c r="C20" s="3"/>
      <c r="D20" s="3"/>
      <c r="E20" s="3" t="str">
        <f>IF($D20="","",IFERROR(VLOOKUP($D20,DM_VPP!$A$4:$F$120,3,FALSE),"Mã không đúng"))</f>
        <v/>
      </c>
      <c r="F20" s="3" t="str">
        <f>IF($D20="","",IFERROR(VLOOKUP($D20,DM_VPP!$A$4:$F$120,2,FALSE),""))</f>
        <v/>
      </c>
      <c r="G20" s="3" t="str">
        <f>IF($D20="","",IFERROR(VLOOKUP($D20,DM_VPP!$A$4:$F$120,4,FALSE),""))</f>
        <v/>
      </c>
      <c r="H20" s="8"/>
      <c r="I20" s="8"/>
      <c r="J20" s="8" t="str">
        <f t="shared" si="0"/>
        <v/>
      </c>
      <c r="K20" s="3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7"/>
      <c r="B21" s="3"/>
      <c r="C21" s="3"/>
      <c r="D21" s="3"/>
      <c r="E21" s="3" t="str">
        <f>IF($D21="","",IFERROR(VLOOKUP($D21,DM_VPP!$A$4:$F$120,3,FALSE),"Mã không đúng"))</f>
        <v/>
      </c>
      <c r="F21" s="3" t="str">
        <f>IF($D21="","",IFERROR(VLOOKUP($D21,DM_VPP!$A$4:$F$120,2,FALSE),""))</f>
        <v/>
      </c>
      <c r="G21" s="3" t="str">
        <f>IF($D21="","",IFERROR(VLOOKUP($D21,DM_VPP!$A$4:$F$120,4,FALSE),""))</f>
        <v/>
      </c>
      <c r="H21" s="8"/>
      <c r="I21" s="8"/>
      <c r="J21" s="8" t="str">
        <f t="shared" si="0"/>
        <v/>
      </c>
      <c r="K21" s="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>
      <c r="A22" s="7"/>
      <c r="B22" s="3"/>
      <c r="C22" s="3"/>
      <c r="D22" s="3"/>
      <c r="E22" s="3" t="str">
        <f>IF($D22="","",IFERROR(VLOOKUP($D22,DM_VPP!$A$4:$F$120,3,FALSE),"Mã không đúng"))</f>
        <v/>
      </c>
      <c r="F22" s="3" t="str">
        <f>IF($D22="","",IFERROR(VLOOKUP($D22,DM_VPP!$A$4:$F$120,2,FALSE),""))</f>
        <v/>
      </c>
      <c r="G22" s="3" t="str">
        <f>IF($D22="","",IFERROR(VLOOKUP($D22,DM_VPP!$A$4:$F$120,4,FALSE),""))</f>
        <v/>
      </c>
      <c r="H22" s="8"/>
      <c r="I22" s="8"/>
      <c r="J22" s="8" t="str">
        <f t="shared" si="0"/>
        <v/>
      </c>
      <c r="K22" s="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>
      <c r="A23" s="7"/>
      <c r="B23" s="3"/>
      <c r="C23" s="3"/>
      <c r="D23" s="3"/>
      <c r="E23" s="3" t="str">
        <f>IF($D23="","",IFERROR(VLOOKUP($D23,DM_VPP!$A$4:$F$120,3,FALSE),"Mã không đúng"))</f>
        <v/>
      </c>
      <c r="F23" s="3" t="str">
        <f>IF($D23="","",IFERROR(VLOOKUP($D23,DM_VPP!$A$4:$F$120,2,FALSE),""))</f>
        <v/>
      </c>
      <c r="G23" s="3" t="str">
        <f>IF($D23="","",IFERROR(VLOOKUP($D23,DM_VPP!$A$4:$F$120,4,FALSE),""))</f>
        <v/>
      </c>
      <c r="H23" s="8"/>
      <c r="I23" s="8"/>
      <c r="J23" s="8" t="str">
        <f t="shared" si="0"/>
        <v/>
      </c>
      <c r="K23" s="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>
      <c r="A24" s="7"/>
      <c r="B24" s="3"/>
      <c r="C24" s="3"/>
      <c r="D24" s="3"/>
      <c r="E24" s="3" t="str">
        <f>IF($D24="","",IFERROR(VLOOKUP($D24,DM_VPP!$A$4:$F$120,3,FALSE),"Mã không đúng"))</f>
        <v/>
      </c>
      <c r="F24" s="3" t="str">
        <f>IF($D24="","",IFERROR(VLOOKUP($D24,DM_VPP!$A$4:$F$120,2,FALSE),""))</f>
        <v/>
      </c>
      <c r="G24" s="3" t="str">
        <f>IF($D24="","",IFERROR(VLOOKUP($D24,DM_VPP!$A$4:$F$120,4,FALSE),""))</f>
        <v/>
      </c>
      <c r="H24" s="8"/>
      <c r="I24" s="8"/>
      <c r="J24" s="8" t="str">
        <f t="shared" si="0"/>
        <v/>
      </c>
      <c r="K24" s="3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>
      <c r="A25" s="7"/>
      <c r="B25" s="3"/>
      <c r="C25" s="3"/>
      <c r="D25" s="3"/>
      <c r="E25" s="3" t="str">
        <f>IF($D25="","",IFERROR(VLOOKUP($D25,DM_VPP!$A$4:$F$120,3,FALSE),"Mã không đúng"))</f>
        <v/>
      </c>
      <c r="F25" s="3" t="str">
        <f>IF($D25="","",IFERROR(VLOOKUP($D25,DM_VPP!$A$4:$F$120,2,FALSE),""))</f>
        <v/>
      </c>
      <c r="G25" s="3" t="str">
        <f>IF($D25="","",IFERROR(VLOOKUP($D25,DM_VPP!$A$4:$F$120,4,FALSE),""))</f>
        <v/>
      </c>
      <c r="H25" s="8"/>
      <c r="I25" s="8"/>
      <c r="J25" s="8" t="str">
        <f t="shared" si="0"/>
        <v/>
      </c>
      <c r="K25" s="3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>
      <c r="A26" s="7"/>
      <c r="B26" s="3"/>
      <c r="C26" s="3"/>
      <c r="D26" s="3"/>
      <c r="E26" s="3" t="str">
        <f>IF($D26="","",IFERROR(VLOOKUP($D26,DM_VPP!$A$4:$F$120,3,FALSE),"Mã không đúng"))</f>
        <v/>
      </c>
      <c r="F26" s="3" t="str">
        <f>IF($D26="","",IFERROR(VLOOKUP($D26,DM_VPP!$A$4:$F$120,2,FALSE),""))</f>
        <v/>
      </c>
      <c r="G26" s="3" t="str">
        <f>IF($D26="","",IFERROR(VLOOKUP($D26,DM_VPP!$A$4:$F$120,4,FALSE),""))</f>
        <v/>
      </c>
      <c r="H26" s="8"/>
      <c r="I26" s="8"/>
      <c r="J26" s="8" t="str">
        <f t="shared" si="0"/>
        <v/>
      </c>
      <c r="K26" s="3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>
      <c r="A27" s="7"/>
      <c r="B27" s="3"/>
      <c r="C27" s="3"/>
      <c r="D27" s="3"/>
      <c r="E27" s="3" t="str">
        <f>IF($D27="","",IFERROR(VLOOKUP($D27,DM_VPP!$A$4:$F$120,3,FALSE),"Mã không đúng"))</f>
        <v/>
      </c>
      <c r="F27" s="3" t="str">
        <f>IF($D27="","",IFERROR(VLOOKUP($D27,DM_VPP!$A$4:$F$120,2,FALSE),""))</f>
        <v/>
      </c>
      <c r="G27" s="3" t="str">
        <f>IF($D27="","",IFERROR(VLOOKUP($D27,DM_VPP!$A$4:$F$120,4,FALSE),""))</f>
        <v/>
      </c>
      <c r="H27" s="8"/>
      <c r="I27" s="8"/>
      <c r="J27" s="8" t="str">
        <f t="shared" si="0"/>
        <v/>
      </c>
      <c r="K27" s="3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7"/>
      <c r="B28" s="3"/>
      <c r="C28" s="3"/>
      <c r="D28" s="3"/>
      <c r="E28" s="3" t="str">
        <f>IF($D28="","",IFERROR(VLOOKUP($D28,DM_VPP!$A$4:$F$120,3,FALSE),"Mã không đúng"))</f>
        <v/>
      </c>
      <c r="F28" s="3" t="str">
        <f>IF($D28="","",IFERROR(VLOOKUP($D28,DM_VPP!$A$4:$F$120,2,FALSE),""))</f>
        <v/>
      </c>
      <c r="G28" s="3" t="str">
        <f>IF($D28="","",IFERROR(VLOOKUP($D28,DM_VPP!$A$4:$F$120,4,FALSE),""))</f>
        <v/>
      </c>
      <c r="H28" s="8"/>
      <c r="I28" s="8"/>
      <c r="J28" s="8" t="str">
        <f t="shared" si="0"/>
        <v/>
      </c>
      <c r="K28" s="3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>
      <c r="A29" s="7"/>
      <c r="B29" s="3"/>
      <c r="C29" s="3"/>
      <c r="D29" s="3"/>
      <c r="E29" s="3" t="str">
        <f>IF($D29="","",IFERROR(VLOOKUP($D29,DM_VPP!$A$4:$F$120,3,FALSE),"Mã không đúng"))</f>
        <v/>
      </c>
      <c r="F29" s="3" t="str">
        <f>IF($D29="","",IFERROR(VLOOKUP($D29,DM_VPP!$A$4:$F$120,2,FALSE),""))</f>
        <v/>
      </c>
      <c r="G29" s="3" t="str">
        <f>IF($D29="","",IFERROR(VLOOKUP($D29,DM_VPP!$A$4:$F$120,4,FALSE),""))</f>
        <v/>
      </c>
      <c r="H29" s="8"/>
      <c r="I29" s="8"/>
      <c r="J29" s="8" t="str">
        <f t="shared" si="0"/>
        <v/>
      </c>
      <c r="K29" s="3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>
      <c r="A30" s="7"/>
      <c r="B30" s="3"/>
      <c r="C30" s="3"/>
      <c r="D30" s="3"/>
      <c r="E30" s="3" t="str">
        <f>IF($D30="","",IFERROR(VLOOKUP($D30,DM_VPP!$A$4:$F$120,3,FALSE),"Mã không đúng"))</f>
        <v/>
      </c>
      <c r="F30" s="3" t="str">
        <f>IF($D30="","",IFERROR(VLOOKUP($D30,DM_VPP!$A$4:$F$120,2,FALSE),""))</f>
        <v/>
      </c>
      <c r="G30" s="3" t="str">
        <f>IF($D30="","",IFERROR(VLOOKUP($D30,DM_VPP!$A$4:$F$120,4,FALSE),""))</f>
        <v/>
      </c>
      <c r="H30" s="8"/>
      <c r="I30" s="8"/>
      <c r="J30" s="8" t="str">
        <f t="shared" si="0"/>
        <v/>
      </c>
      <c r="K30" s="3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>
      <c r="A31" s="7"/>
      <c r="B31" s="3"/>
      <c r="C31" s="3"/>
      <c r="D31" s="3"/>
      <c r="E31" s="3" t="str">
        <f>IF($D31="","",IFERROR(VLOOKUP($D31,DM_VPP!$A$4:$F$120,3,FALSE),"Mã không đúng"))</f>
        <v/>
      </c>
      <c r="F31" s="3" t="str">
        <f>IF($D31="","",IFERROR(VLOOKUP($D31,DM_VPP!$A$4:$F$120,2,FALSE),""))</f>
        <v/>
      </c>
      <c r="G31" s="3" t="str">
        <f>IF($D31="","",IFERROR(VLOOKUP($D31,DM_VPP!$A$4:$F$120,4,FALSE),""))</f>
        <v/>
      </c>
      <c r="H31" s="8"/>
      <c r="I31" s="8"/>
      <c r="J31" s="8" t="str">
        <f t="shared" si="0"/>
        <v/>
      </c>
      <c r="K31" s="3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>
      <c r="A32" s="7"/>
      <c r="B32" s="3"/>
      <c r="C32" s="3"/>
      <c r="D32" s="3"/>
      <c r="E32" s="3" t="str">
        <f>IF($D32="","",IFERROR(VLOOKUP($D32,DM_VPP!$A$4:$F$120,3,FALSE),"Mã không đúng"))</f>
        <v/>
      </c>
      <c r="F32" s="3" t="str">
        <f>IF($D32="","",IFERROR(VLOOKUP($D32,DM_VPP!$A$4:$F$120,2,FALSE),""))</f>
        <v/>
      </c>
      <c r="G32" s="3" t="str">
        <f>IF($D32="","",IFERROR(VLOOKUP($D32,DM_VPP!$A$4:$F$120,4,FALSE),""))</f>
        <v/>
      </c>
      <c r="H32" s="8"/>
      <c r="I32" s="8"/>
      <c r="J32" s="8" t="str">
        <f t="shared" si="0"/>
        <v/>
      </c>
      <c r="K32" s="3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>
      <c r="A33" s="7"/>
      <c r="B33" s="3"/>
      <c r="C33" s="3"/>
      <c r="D33" s="3"/>
      <c r="E33" s="3" t="str">
        <f>IF($D33="","",IFERROR(VLOOKUP($D33,DM_VPP!$A$4:$F$120,3,FALSE),"Mã không đúng"))</f>
        <v/>
      </c>
      <c r="F33" s="3" t="str">
        <f>IF($D33="","",IFERROR(VLOOKUP($D33,DM_VPP!$A$4:$F$120,2,FALSE),""))</f>
        <v/>
      </c>
      <c r="G33" s="3" t="str">
        <f>IF($D33="","",IFERROR(VLOOKUP($D33,DM_VPP!$A$4:$F$120,4,FALSE),""))</f>
        <v/>
      </c>
      <c r="H33" s="8"/>
      <c r="I33" s="8"/>
      <c r="J33" s="8" t="str">
        <f t="shared" si="0"/>
        <v/>
      </c>
      <c r="K33" s="3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>
      <c r="A34" s="7"/>
      <c r="B34" s="3"/>
      <c r="C34" s="3"/>
      <c r="D34" s="3"/>
      <c r="E34" s="3" t="str">
        <f>IF($D34="","",IFERROR(VLOOKUP($D34,DM_VPP!$A$4:$F$120,3,FALSE),"Mã không đúng"))</f>
        <v/>
      </c>
      <c r="F34" s="3" t="str">
        <f>IF($D34="","",IFERROR(VLOOKUP($D34,DM_VPP!$A$4:$F$120,2,FALSE),""))</f>
        <v/>
      </c>
      <c r="G34" s="3" t="str">
        <f>IF($D34="","",IFERROR(VLOOKUP($D34,DM_VPP!$A$4:$F$120,4,FALSE),""))</f>
        <v/>
      </c>
      <c r="H34" s="8"/>
      <c r="I34" s="8"/>
      <c r="J34" s="8" t="str">
        <f t="shared" si="0"/>
        <v/>
      </c>
      <c r="K34" s="3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>
      <c r="A35" s="7"/>
      <c r="B35" s="3"/>
      <c r="C35" s="3"/>
      <c r="D35" s="3"/>
      <c r="E35" s="3" t="str">
        <f>IF($D35="","",IFERROR(VLOOKUP($D35,DM_VPP!$A$4:$F$120,3,FALSE),"Mã không đúng"))</f>
        <v/>
      </c>
      <c r="F35" s="3" t="str">
        <f>IF($D35="","",IFERROR(VLOOKUP($D35,DM_VPP!$A$4:$F$120,2,FALSE),""))</f>
        <v/>
      </c>
      <c r="G35" s="3" t="str">
        <f>IF($D35="","",IFERROR(VLOOKUP($D35,DM_VPP!$A$4:$F$120,4,FALSE),""))</f>
        <v/>
      </c>
      <c r="H35" s="8"/>
      <c r="I35" s="8"/>
      <c r="J35" s="8" t="str">
        <f t="shared" si="0"/>
        <v/>
      </c>
      <c r="K35" s="3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>
      <c r="A36" s="7"/>
      <c r="B36" s="3"/>
      <c r="C36" s="3"/>
      <c r="D36" s="3"/>
      <c r="E36" s="3" t="str">
        <f>IF($D36="","",IFERROR(VLOOKUP($D36,DM_VPP!$A$4:$F$120,3,FALSE),"Mã không đúng"))</f>
        <v/>
      </c>
      <c r="F36" s="3" t="str">
        <f>IF($D36="","",IFERROR(VLOOKUP($D36,DM_VPP!$A$4:$F$120,2,FALSE),""))</f>
        <v/>
      </c>
      <c r="G36" s="3" t="str">
        <f>IF($D36="","",IFERROR(VLOOKUP($D36,DM_VPP!$A$4:$F$120,4,FALSE),""))</f>
        <v/>
      </c>
      <c r="H36" s="8"/>
      <c r="I36" s="8"/>
      <c r="J36" s="8" t="str">
        <f t="shared" si="0"/>
        <v/>
      </c>
      <c r="K36" s="3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>
      <c r="A37" s="7"/>
      <c r="B37" s="3"/>
      <c r="C37" s="3"/>
      <c r="D37" s="3"/>
      <c r="E37" s="3" t="str">
        <f>IF($D37="","",IFERROR(VLOOKUP($D37,DM_VPP!$A$4:$F$120,3,FALSE),"Mã không đúng"))</f>
        <v/>
      </c>
      <c r="F37" s="3" t="str">
        <f>IF($D37="","",IFERROR(VLOOKUP($D37,DM_VPP!$A$4:$F$120,2,FALSE),""))</f>
        <v/>
      </c>
      <c r="G37" s="3" t="str">
        <f>IF($D37="","",IFERROR(VLOOKUP($D37,DM_VPP!$A$4:$F$120,4,FALSE),""))</f>
        <v/>
      </c>
      <c r="H37" s="8"/>
      <c r="I37" s="8"/>
      <c r="J37" s="8" t="str">
        <f t="shared" si="0"/>
        <v/>
      </c>
      <c r="K37" s="3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>
      <c r="A38" s="7"/>
      <c r="B38" s="3"/>
      <c r="C38" s="3"/>
      <c r="D38" s="3"/>
      <c r="E38" s="3" t="str">
        <f>IF($D38="","",IFERROR(VLOOKUP($D38,DM_VPP!$A$4:$F$120,3,FALSE),"Mã không đúng"))</f>
        <v/>
      </c>
      <c r="F38" s="3" t="str">
        <f>IF($D38="","",IFERROR(VLOOKUP($D38,DM_VPP!$A$4:$F$120,2,FALSE),""))</f>
        <v/>
      </c>
      <c r="G38" s="3" t="str">
        <f>IF($D38="","",IFERROR(VLOOKUP($D38,DM_VPP!$A$4:$F$120,4,FALSE),""))</f>
        <v/>
      </c>
      <c r="H38" s="8"/>
      <c r="I38" s="8"/>
      <c r="J38" s="8" t="str">
        <f t="shared" si="0"/>
        <v/>
      </c>
      <c r="K38" s="3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>
      <c r="A39" s="7"/>
      <c r="B39" s="3"/>
      <c r="C39" s="3"/>
      <c r="D39" s="3"/>
      <c r="E39" s="3" t="str">
        <f>IF($D39="","",IFERROR(VLOOKUP($D39,DM_VPP!$A$4:$F$120,3,FALSE),"Mã không đúng"))</f>
        <v/>
      </c>
      <c r="F39" s="3" t="str">
        <f>IF($D39="","",IFERROR(VLOOKUP($D39,DM_VPP!$A$4:$F$120,2,FALSE),""))</f>
        <v/>
      </c>
      <c r="G39" s="3" t="str">
        <f>IF($D39="","",IFERROR(VLOOKUP($D39,DM_VPP!$A$4:$F$120,4,FALSE),""))</f>
        <v/>
      </c>
      <c r="H39" s="8"/>
      <c r="I39" s="8"/>
      <c r="J39" s="8" t="str">
        <f t="shared" si="0"/>
        <v/>
      </c>
      <c r="K39" s="3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>
      <c r="A40" s="7"/>
      <c r="B40" s="3"/>
      <c r="C40" s="3"/>
      <c r="D40" s="3"/>
      <c r="E40" s="3" t="str">
        <f>IF($D40="","",IFERROR(VLOOKUP($D40,DM_VPP!$A$4:$F$120,3,FALSE),"Mã không đúng"))</f>
        <v/>
      </c>
      <c r="F40" s="3" t="str">
        <f>IF($D40="","",IFERROR(VLOOKUP($D40,DM_VPP!$A$4:$F$120,2,FALSE),""))</f>
        <v/>
      </c>
      <c r="G40" s="3" t="str">
        <f>IF($D40="","",IFERROR(VLOOKUP($D40,DM_VPP!$A$4:$F$120,4,FALSE),""))</f>
        <v/>
      </c>
      <c r="H40" s="8"/>
      <c r="I40" s="8"/>
      <c r="J40" s="8" t="str">
        <f t="shared" si="0"/>
        <v/>
      </c>
      <c r="K40" s="3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>
      <c r="A41" s="7"/>
      <c r="B41" s="3"/>
      <c r="C41" s="3"/>
      <c r="D41" s="3"/>
      <c r="E41" s="3" t="str">
        <f>IF($D41="","",IFERROR(VLOOKUP($D41,DM_VPP!$A$4:$F$120,3,FALSE),"Mã không đúng"))</f>
        <v/>
      </c>
      <c r="F41" s="3" t="str">
        <f>IF($D41="","",IFERROR(VLOOKUP($D41,DM_VPP!$A$4:$F$120,2,FALSE),""))</f>
        <v/>
      </c>
      <c r="G41" s="3" t="str">
        <f>IF($D41="","",IFERROR(VLOOKUP($D41,DM_VPP!$A$4:$F$120,4,FALSE),""))</f>
        <v/>
      </c>
      <c r="H41" s="8"/>
      <c r="I41" s="8"/>
      <c r="J41" s="8" t="str">
        <f t="shared" si="0"/>
        <v/>
      </c>
      <c r="K41" s="3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>
      <c r="A42" s="7"/>
      <c r="B42" s="3"/>
      <c r="C42" s="3"/>
      <c r="D42" s="3"/>
      <c r="E42" s="3" t="str">
        <f>IF($D42="","",IFERROR(VLOOKUP($D42,DM_VPP!$A$4:$F$120,3,FALSE),"Mã không đúng"))</f>
        <v/>
      </c>
      <c r="F42" s="3" t="str">
        <f>IF($D42="","",IFERROR(VLOOKUP($D42,DM_VPP!$A$4:$F$120,2,FALSE),""))</f>
        <v/>
      </c>
      <c r="G42" s="3" t="str">
        <f>IF($D42="","",IFERROR(VLOOKUP($D42,DM_VPP!$A$4:$F$120,4,FALSE),""))</f>
        <v/>
      </c>
      <c r="H42" s="8"/>
      <c r="I42" s="8"/>
      <c r="J42" s="8" t="str">
        <f t="shared" si="0"/>
        <v/>
      </c>
      <c r="K42" s="3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>
      <c r="A43" s="7"/>
      <c r="B43" s="3"/>
      <c r="C43" s="3"/>
      <c r="D43" s="3"/>
      <c r="E43" s="3" t="str">
        <f>IF($D43="","",IFERROR(VLOOKUP($D43,DM_VPP!$A$4:$F$120,3,FALSE),"Mã không đúng"))</f>
        <v/>
      </c>
      <c r="F43" s="3" t="str">
        <f>IF($D43="","",IFERROR(VLOOKUP($D43,DM_VPP!$A$4:$F$120,2,FALSE),""))</f>
        <v/>
      </c>
      <c r="G43" s="3" t="str">
        <f>IF($D43="","",IFERROR(VLOOKUP($D43,DM_VPP!$A$4:$F$120,4,FALSE),""))</f>
        <v/>
      </c>
      <c r="H43" s="8"/>
      <c r="I43" s="8"/>
      <c r="J43" s="8" t="str">
        <f t="shared" si="0"/>
        <v/>
      </c>
      <c r="K43" s="3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>
      <c r="A44" s="7"/>
      <c r="B44" s="3"/>
      <c r="C44" s="3"/>
      <c r="D44" s="3"/>
      <c r="E44" s="3" t="str">
        <f>IF($D44="","",IFERROR(VLOOKUP($D44,DM_VPP!$A$4:$F$120,3,FALSE),"Mã không đúng"))</f>
        <v/>
      </c>
      <c r="F44" s="3" t="str">
        <f>IF($D44="","",IFERROR(VLOOKUP($D44,DM_VPP!$A$4:$F$120,2,FALSE),""))</f>
        <v/>
      </c>
      <c r="G44" s="3" t="str">
        <f>IF($D44="","",IFERROR(VLOOKUP($D44,DM_VPP!$A$4:$F$120,4,FALSE),""))</f>
        <v/>
      </c>
      <c r="H44" s="8"/>
      <c r="I44" s="8"/>
      <c r="J44" s="8" t="str">
        <f t="shared" si="0"/>
        <v/>
      </c>
      <c r="K44" s="3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>
      <c r="A45" s="7"/>
      <c r="B45" s="3"/>
      <c r="C45" s="3"/>
      <c r="D45" s="3"/>
      <c r="E45" s="3" t="str">
        <f>IF($D45="","",IFERROR(VLOOKUP($D45,DM_VPP!$A$4:$F$120,3,FALSE),"Mã không đúng"))</f>
        <v/>
      </c>
      <c r="F45" s="3" t="str">
        <f>IF($D45="","",IFERROR(VLOOKUP($D45,DM_VPP!$A$4:$F$120,2,FALSE),""))</f>
        <v/>
      </c>
      <c r="G45" s="3" t="str">
        <f>IF($D45="","",IFERROR(VLOOKUP($D45,DM_VPP!$A$4:$F$120,4,FALSE),""))</f>
        <v/>
      </c>
      <c r="H45" s="8"/>
      <c r="I45" s="8"/>
      <c r="J45" s="8" t="str">
        <f t="shared" si="0"/>
        <v/>
      </c>
      <c r="K45" s="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>
      <c r="A46" s="7"/>
      <c r="B46" s="3"/>
      <c r="C46" s="3"/>
      <c r="D46" s="3"/>
      <c r="E46" s="3" t="str">
        <f>IF($D46="","",IFERROR(VLOOKUP($D46,DM_VPP!$A$4:$F$120,3,FALSE),"Mã không đúng"))</f>
        <v/>
      </c>
      <c r="F46" s="3" t="str">
        <f>IF($D46="","",IFERROR(VLOOKUP($D46,DM_VPP!$A$4:$F$120,2,FALSE),""))</f>
        <v/>
      </c>
      <c r="G46" s="3" t="str">
        <f>IF($D46="","",IFERROR(VLOOKUP($D46,DM_VPP!$A$4:$F$120,4,FALSE),""))</f>
        <v/>
      </c>
      <c r="H46" s="8"/>
      <c r="I46" s="8"/>
      <c r="J46" s="8" t="str">
        <f t="shared" si="0"/>
        <v/>
      </c>
      <c r="K46" s="3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>
      <c r="A47" s="7"/>
      <c r="B47" s="3"/>
      <c r="C47" s="3"/>
      <c r="D47" s="3"/>
      <c r="E47" s="3" t="str">
        <f>IF($D47="","",IFERROR(VLOOKUP($D47,DM_VPP!$A$4:$F$120,3,FALSE),"Mã không đúng"))</f>
        <v/>
      </c>
      <c r="F47" s="3" t="str">
        <f>IF($D47="","",IFERROR(VLOOKUP($D47,DM_VPP!$A$4:$F$120,2,FALSE),""))</f>
        <v/>
      </c>
      <c r="G47" s="3" t="str">
        <f>IF($D47="","",IFERROR(VLOOKUP($D47,DM_VPP!$A$4:$F$120,4,FALSE),""))</f>
        <v/>
      </c>
      <c r="H47" s="8"/>
      <c r="I47" s="8"/>
      <c r="J47" s="8" t="str">
        <f t="shared" si="0"/>
        <v/>
      </c>
      <c r="K47" s="3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>
      <c r="A48" s="7"/>
      <c r="B48" s="3"/>
      <c r="C48" s="3"/>
      <c r="D48" s="3"/>
      <c r="E48" s="3" t="str">
        <f>IF($D48="","",IFERROR(VLOOKUP($D48,DM_VPP!$A$4:$F$120,3,FALSE),"Mã không đúng"))</f>
        <v/>
      </c>
      <c r="F48" s="3" t="str">
        <f>IF($D48="","",IFERROR(VLOOKUP($D48,DM_VPP!$A$4:$F$120,2,FALSE),""))</f>
        <v/>
      </c>
      <c r="G48" s="3" t="str">
        <f>IF($D48="","",IFERROR(VLOOKUP($D48,DM_VPP!$A$4:$F$120,4,FALSE),""))</f>
        <v/>
      </c>
      <c r="H48" s="8"/>
      <c r="I48" s="8"/>
      <c r="J48" s="8" t="str">
        <f t="shared" si="0"/>
        <v/>
      </c>
      <c r="K48" s="3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>
      <c r="A49" s="7"/>
      <c r="B49" s="3"/>
      <c r="C49" s="3"/>
      <c r="D49" s="3"/>
      <c r="E49" s="3" t="str">
        <f>IF($D49="","",IFERROR(VLOOKUP($D49,DM_VPP!$A$4:$F$120,3,FALSE),"Mã không đúng"))</f>
        <v/>
      </c>
      <c r="F49" s="3" t="str">
        <f>IF($D49="","",IFERROR(VLOOKUP($D49,DM_VPP!$A$4:$F$120,2,FALSE),""))</f>
        <v/>
      </c>
      <c r="G49" s="3" t="str">
        <f>IF($D49="","",IFERROR(VLOOKUP($D49,DM_VPP!$A$4:$F$120,4,FALSE),""))</f>
        <v/>
      </c>
      <c r="H49" s="8"/>
      <c r="I49" s="8"/>
      <c r="J49" s="8" t="str">
        <f t="shared" si="0"/>
        <v/>
      </c>
      <c r="K49" s="3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>
      <c r="A50" s="7"/>
      <c r="B50" s="3"/>
      <c r="C50" s="3"/>
      <c r="D50" s="3"/>
      <c r="E50" s="3" t="str">
        <f>IF($D50="","",IFERROR(VLOOKUP($D50,DM_VPP!$A$4:$F$120,3,FALSE),"Mã không đúng"))</f>
        <v/>
      </c>
      <c r="F50" s="3" t="str">
        <f>IF($D50="","",IFERROR(VLOOKUP($D50,DM_VPP!$A$4:$F$120,2,FALSE),""))</f>
        <v/>
      </c>
      <c r="G50" s="3" t="str">
        <f>IF($D50="","",IFERROR(VLOOKUP($D50,DM_VPP!$A$4:$F$120,4,FALSE),""))</f>
        <v/>
      </c>
      <c r="H50" s="8"/>
      <c r="I50" s="8"/>
      <c r="J50" s="8" t="str">
        <f t="shared" si="0"/>
        <v/>
      </c>
      <c r="K50" s="3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>
      <c r="A51" s="7"/>
      <c r="B51" s="3"/>
      <c r="C51" s="3"/>
      <c r="D51" s="3"/>
      <c r="E51" s="3" t="str">
        <f>IF($D51="","",IFERROR(VLOOKUP($D51,DM_VPP!$A$4:$F$120,3,FALSE),"Mã không đúng"))</f>
        <v/>
      </c>
      <c r="F51" s="3" t="str">
        <f>IF($D51="","",IFERROR(VLOOKUP($D51,DM_VPP!$A$4:$F$120,2,FALSE),""))</f>
        <v/>
      </c>
      <c r="G51" s="3" t="str">
        <f>IF($D51="","",IFERROR(VLOOKUP($D51,DM_VPP!$A$4:$F$120,4,FALSE),""))</f>
        <v/>
      </c>
      <c r="H51" s="8"/>
      <c r="I51" s="8"/>
      <c r="J51" s="8" t="str">
        <f t="shared" si="0"/>
        <v/>
      </c>
      <c r="K51" s="3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>
      <c r="A52" s="7"/>
      <c r="B52" s="3"/>
      <c r="C52" s="3"/>
      <c r="D52" s="3"/>
      <c r="E52" s="3" t="str">
        <f>IF($D52="","",IFERROR(VLOOKUP($D52,DM_VPP!$A$4:$F$120,3,FALSE),"Mã không đúng"))</f>
        <v/>
      </c>
      <c r="F52" s="3" t="str">
        <f>IF($D52="","",IFERROR(VLOOKUP($D52,DM_VPP!$A$4:$F$120,2,FALSE),""))</f>
        <v/>
      </c>
      <c r="G52" s="3" t="str">
        <f>IF($D52="","",IFERROR(VLOOKUP($D52,DM_VPP!$A$4:$F$120,4,FALSE),""))</f>
        <v/>
      </c>
      <c r="H52" s="8"/>
      <c r="I52" s="8"/>
      <c r="J52" s="8" t="str">
        <f t="shared" si="0"/>
        <v/>
      </c>
      <c r="K52" s="3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>
      <c r="A53" s="7"/>
      <c r="B53" s="3"/>
      <c r="C53" s="3"/>
      <c r="D53" s="3"/>
      <c r="E53" s="3" t="str">
        <f>IF($D53="","",IFERROR(VLOOKUP($D53,DM_VPP!$A$4:$F$120,3,FALSE),"Mã không đúng"))</f>
        <v/>
      </c>
      <c r="F53" s="3" t="str">
        <f>IF($D53="","",IFERROR(VLOOKUP($D53,DM_VPP!$A$4:$F$120,2,FALSE),""))</f>
        <v/>
      </c>
      <c r="G53" s="3" t="str">
        <f>IF($D53="","",IFERROR(VLOOKUP($D53,DM_VPP!$A$4:$F$120,4,FALSE),""))</f>
        <v/>
      </c>
      <c r="H53" s="8"/>
      <c r="I53" s="8"/>
      <c r="J53" s="8" t="str">
        <f t="shared" si="0"/>
        <v/>
      </c>
      <c r="K53" s="3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>
      <c r="A54" s="7"/>
      <c r="B54" s="3"/>
      <c r="C54" s="3"/>
      <c r="D54" s="3"/>
      <c r="E54" s="3" t="str">
        <f>IF($D54="","",IFERROR(VLOOKUP($D54,DM_VPP!$A$4:$F$120,3,FALSE),"Mã không đúng"))</f>
        <v/>
      </c>
      <c r="F54" s="3" t="str">
        <f>IF($D54="","",IFERROR(VLOOKUP($D54,DM_VPP!$A$4:$F$120,2,FALSE),""))</f>
        <v/>
      </c>
      <c r="G54" s="3" t="str">
        <f>IF($D54="","",IFERROR(VLOOKUP($D54,DM_VPP!$A$4:$F$120,4,FALSE),""))</f>
        <v/>
      </c>
      <c r="H54" s="8"/>
      <c r="I54" s="8"/>
      <c r="J54" s="8" t="str">
        <f t="shared" si="0"/>
        <v/>
      </c>
      <c r="K54" s="3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>
      <c r="A55" s="7"/>
      <c r="B55" s="3"/>
      <c r="C55" s="3"/>
      <c r="D55" s="3"/>
      <c r="E55" s="3" t="str">
        <f>IF($D55="","",IFERROR(VLOOKUP($D55,DM_VPP!$A$4:$F$120,3,FALSE),"Mã không đúng"))</f>
        <v/>
      </c>
      <c r="F55" s="3" t="str">
        <f>IF($D55="","",IFERROR(VLOOKUP($D55,DM_VPP!$A$4:$F$120,2,FALSE),""))</f>
        <v/>
      </c>
      <c r="G55" s="3" t="str">
        <f>IF($D55="","",IFERROR(VLOOKUP($D55,DM_VPP!$A$4:$F$120,4,FALSE),""))</f>
        <v/>
      </c>
      <c r="H55" s="8"/>
      <c r="I55" s="8"/>
      <c r="J55" s="8" t="str">
        <f t="shared" si="0"/>
        <v/>
      </c>
      <c r="K55" s="3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>
      <c r="A56" s="7"/>
      <c r="B56" s="3"/>
      <c r="C56" s="3"/>
      <c r="D56" s="3"/>
      <c r="E56" s="3" t="str">
        <f>IF($D56="","",IFERROR(VLOOKUP($D56,DM_VPP!$A$4:$F$120,3,FALSE),"Mã không đúng"))</f>
        <v/>
      </c>
      <c r="F56" s="3" t="str">
        <f>IF($D56="","",IFERROR(VLOOKUP($D56,DM_VPP!$A$4:$F$120,2,FALSE),""))</f>
        <v/>
      </c>
      <c r="G56" s="3" t="str">
        <f>IF($D56="","",IFERROR(VLOOKUP($D56,DM_VPP!$A$4:$F$120,4,FALSE),""))</f>
        <v/>
      </c>
      <c r="H56" s="8"/>
      <c r="I56" s="8"/>
      <c r="J56" s="8" t="str">
        <f t="shared" si="0"/>
        <v/>
      </c>
      <c r="K56" s="3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>
      <c r="A57" s="7"/>
      <c r="B57" s="3"/>
      <c r="C57" s="3"/>
      <c r="D57" s="3"/>
      <c r="E57" s="3" t="str">
        <f>IF($D57="","",IFERROR(VLOOKUP($D57,DM_VPP!$A$4:$F$120,3,FALSE),"Mã không đúng"))</f>
        <v/>
      </c>
      <c r="F57" s="3" t="str">
        <f>IF($D57="","",IFERROR(VLOOKUP($D57,DM_VPP!$A$4:$F$120,2,FALSE),""))</f>
        <v/>
      </c>
      <c r="G57" s="3" t="str">
        <f>IF($D57="","",IFERROR(VLOOKUP($D57,DM_VPP!$A$4:$F$120,4,FALSE),""))</f>
        <v/>
      </c>
      <c r="H57" s="8"/>
      <c r="I57" s="8"/>
      <c r="J57" s="8" t="str">
        <f t="shared" si="0"/>
        <v/>
      </c>
      <c r="K57" s="3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>
      <c r="A58" s="7"/>
      <c r="B58" s="3"/>
      <c r="C58" s="3"/>
      <c r="D58" s="3"/>
      <c r="E58" s="3" t="str">
        <f>IF($D58="","",IFERROR(VLOOKUP($D58,DM_VPP!$A$4:$F$120,3,FALSE),"Mã không đúng"))</f>
        <v/>
      </c>
      <c r="F58" s="3" t="str">
        <f>IF($D58="","",IFERROR(VLOOKUP($D58,DM_VPP!$A$4:$F$120,2,FALSE),""))</f>
        <v/>
      </c>
      <c r="G58" s="3" t="str">
        <f>IF($D58="","",IFERROR(VLOOKUP($D58,DM_VPP!$A$4:$F$120,4,FALSE),""))</f>
        <v/>
      </c>
      <c r="H58" s="8"/>
      <c r="I58" s="8"/>
      <c r="J58" s="8" t="str">
        <f t="shared" si="0"/>
        <v/>
      </c>
      <c r="K58" s="3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>
      <c r="A59" s="7"/>
      <c r="B59" s="3"/>
      <c r="C59" s="3"/>
      <c r="D59" s="3"/>
      <c r="E59" s="3" t="str">
        <f>IF($D59="","",IFERROR(VLOOKUP($D59,DM_VPP!$A$4:$F$120,3,FALSE),"Mã không đúng"))</f>
        <v/>
      </c>
      <c r="F59" s="3" t="str">
        <f>IF($D59="","",IFERROR(VLOOKUP($D59,DM_VPP!$A$4:$F$120,2,FALSE),""))</f>
        <v/>
      </c>
      <c r="G59" s="3" t="str">
        <f>IF($D59="","",IFERROR(VLOOKUP($D59,DM_VPP!$A$4:$F$120,4,FALSE),""))</f>
        <v/>
      </c>
      <c r="H59" s="8"/>
      <c r="I59" s="8"/>
      <c r="J59" s="8" t="str">
        <f t="shared" si="0"/>
        <v/>
      </c>
      <c r="K59" s="3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7"/>
      <c r="B60" s="3"/>
      <c r="C60" s="3"/>
      <c r="D60" s="3"/>
      <c r="E60" s="3" t="str">
        <f>IF($D60="","",IFERROR(VLOOKUP($D60,DM_VPP!$A$4:$F$120,3,FALSE),"Mã không đúng"))</f>
        <v/>
      </c>
      <c r="F60" s="3" t="str">
        <f>IF($D60="","",IFERROR(VLOOKUP($D60,DM_VPP!$A$4:$F$120,2,FALSE),""))</f>
        <v/>
      </c>
      <c r="G60" s="3" t="str">
        <f>IF($D60="","",IFERROR(VLOOKUP($D60,DM_VPP!$A$4:$F$120,4,FALSE),""))</f>
        <v/>
      </c>
      <c r="H60" s="8"/>
      <c r="I60" s="8"/>
      <c r="J60" s="8" t="str">
        <f t="shared" si="0"/>
        <v/>
      </c>
      <c r="K60" s="3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>
      <c r="A61" s="7"/>
      <c r="B61" s="3"/>
      <c r="C61" s="3"/>
      <c r="D61" s="3"/>
      <c r="E61" s="3" t="str">
        <f>IF($D61="","",IFERROR(VLOOKUP($D61,DM_VPP!$A$4:$F$120,3,FALSE),"Mã không đúng"))</f>
        <v/>
      </c>
      <c r="F61" s="3" t="str">
        <f>IF($D61="","",IFERROR(VLOOKUP($D61,DM_VPP!$A$4:$F$120,2,FALSE),""))</f>
        <v/>
      </c>
      <c r="G61" s="3" t="str">
        <f>IF($D61="","",IFERROR(VLOOKUP($D61,DM_VPP!$A$4:$F$120,4,FALSE),""))</f>
        <v/>
      </c>
      <c r="H61" s="8"/>
      <c r="I61" s="8"/>
      <c r="J61" s="8" t="str">
        <f t="shared" si="0"/>
        <v/>
      </c>
      <c r="K61" s="3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7"/>
      <c r="B62" s="3"/>
      <c r="C62" s="3"/>
      <c r="D62" s="3"/>
      <c r="E62" s="3" t="str">
        <f>IF($D62="","",IFERROR(VLOOKUP($D62,DM_VPP!$A$4:$F$120,3,FALSE),"Mã không đúng"))</f>
        <v/>
      </c>
      <c r="F62" s="3" t="str">
        <f>IF($D62="","",IFERROR(VLOOKUP($D62,DM_VPP!$A$4:$F$120,2,FALSE),""))</f>
        <v/>
      </c>
      <c r="G62" s="3" t="str">
        <f>IF($D62="","",IFERROR(VLOOKUP($D62,DM_VPP!$A$4:$F$120,4,FALSE),""))</f>
        <v/>
      </c>
      <c r="H62" s="8"/>
      <c r="I62" s="8"/>
      <c r="J62" s="8" t="str">
        <f t="shared" si="0"/>
        <v/>
      </c>
      <c r="K62" s="3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7"/>
      <c r="B63" s="3"/>
      <c r="C63" s="3"/>
      <c r="D63" s="3"/>
      <c r="E63" s="3" t="str">
        <f>IF($D63="","",IFERROR(VLOOKUP($D63,DM_VPP!$A$4:$F$120,3,FALSE),"Mã không đúng"))</f>
        <v/>
      </c>
      <c r="F63" s="3" t="str">
        <f>IF($D63="","",IFERROR(VLOOKUP($D63,DM_VPP!$A$4:$F$120,2,FALSE),""))</f>
        <v/>
      </c>
      <c r="G63" s="3" t="str">
        <f>IF($D63="","",IFERROR(VLOOKUP($D63,DM_VPP!$A$4:$F$120,4,FALSE),""))</f>
        <v/>
      </c>
      <c r="H63" s="8"/>
      <c r="I63" s="8"/>
      <c r="J63" s="8" t="str">
        <f t="shared" si="0"/>
        <v/>
      </c>
      <c r="K63" s="3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7"/>
      <c r="B64" s="3"/>
      <c r="C64" s="3"/>
      <c r="D64" s="3"/>
      <c r="E64" s="3" t="str">
        <f>IF($D64="","",IFERROR(VLOOKUP($D64,DM_VPP!$A$4:$F$120,3,FALSE),"Mã không đúng"))</f>
        <v/>
      </c>
      <c r="F64" s="3" t="str">
        <f>IF($D64="","",IFERROR(VLOOKUP($D64,DM_VPP!$A$4:$F$120,2,FALSE),""))</f>
        <v/>
      </c>
      <c r="G64" s="3" t="str">
        <f>IF($D64="","",IFERROR(VLOOKUP($D64,DM_VPP!$A$4:$F$120,4,FALSE),""))</f>
        <v/>
      </c>
      <c r="H64" s="8"/>
      <c r="I64" s="8"/>
      <c r="J64" s="8" t="str">
        <f t="shared" si="0"/>
        <v/>
      </c>
      <c r="K64" s="3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/>
      <c r="B65" s="3"/>
      <c r="C65" s="3"/>
      <c r="D65" s="3"/>
      <c r="E65" s="3" t="str">
        <f>IF($D65="","",IFERROR(VLOOKUP($D65,DM_VPP!$A$4:$F$120,3,FALSE),"Mã không đúng"))</f>
        <v/>
      </c>
      <c r="F65" s="3" t="str">
        <f>IF($D65="","",IFERROR(VLOOKUP($D65,DM_VPP!$A$4:$F$120,2,FALSE),""))</f>
        <v/>
      </c>
      <c r="G65" s="3" t="str">
        <f>IF($D65="","",IFERROR(VLOOKUP($D65,DM_VPP!$A$4:$F$120,4,FALSE),""))</f>
        <v/>
      </c>
      <c r="H65" s="8"/>
      <c r="I65" s="8"/>
      <c r="J65" s="8" t="str">
        <f t="shared" si="0"/>
        <v/>
      </c>
      <c r="K65" s="3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7"/>
      <c r="B66" s="3"/>
      <c r="C66" s="3"/>
      <c r="D66" s="3"/>
      <c r="E66" s="3" t="str">
        <f>IF($D66="","",IFERROR(VLOOKUP($D66,DM_VPP!$A$4:$F$120,3,FALSE),"Mã không đúng"))</f>
        <v/>
      </c>
      <c r="F66" s="3" t="str">
        <f>IF($D66="","",IFERROR(VLOOKUP($D66,DM_VPP!$A$4:$F$120,2,FALSE),""))</f>
        <v/>
      </c>
      <c r="G66" s="3" t="str">
        <f>IF($D66="","",IFERROR(VLOOKUP($D66,DM_VPP!$A$4:$F$120,4,FALSE),""))</f>
        <v/>
      </c>
      <c r="H66" s="8"/>
      <c r="I66" s="8"/>
      <c r="J66" s="8" t="str">
        <f t="shared" si="0"/>
        <v/>
      </c>
      <c r="K66" s="3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7"/>
      <c r="B67" s="3"/>
      <c r="C67" s="3"/>
      <c r="D67" s="3"/>
      <c r="E67" s="3" t="str">
        <f>IF($D67="","",IFERROR(VLOOKUP($D67,DM_VPP!$A$4:$F$120,3,FALSE),"Mã không đúng"))</f>
        <v/>
      </c>
      <c r="F67" s="3" t="str">
        <f>IF($D67="","",IFERROR(VLOOKUP($D67,DM_VPP!$A$4:$F$120,2,FALSE),""))</f>
        <v/>
      </c>
      <c r="G67" s="3" t="str">
        <f>IF($D67="","",IFERROR(VLOOKUP($D67,DM_VPP!$A$4:$F$120,4,FALSE),""))</f>
        <v/>
      </c>
      <c r="H67" s="8"/>
      <c r="I67" s="8"/>
      <c r="J67" s="8" t="str">
        <f t="shared" si="0"/>
        <v/>
      </c>
      <c r="K67" s="3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7"/>
      <c r="B68" s="3"/>
      <c r="C68" s="3"/>
      <c r="D68" s="3"/>
      <c r="E68" s="3" t="str">
        <f>IF($D68="","",IFERROR(VLOOKUP($D68,DM_VPP!$A$4:$F$120,3,FALSE),"Mã không đúng"))</f>
        <v/>
      </c>
      <c r="F68" s="3" t="str">
        <f>IF($D68="","",IFERROR(VLOOKUP($D68,DM_VPP!$A$4:$F$120,2,FALSE),""))</f>
        <v/>
      </c>
      <c r="G68" s="3" t="str">
        <f>IF($D68="","",IFERROR(VLOOKUP($D68,DM_VPP!$A$4:$F$120,4,FALSE),""))</f>
        <v/>
      </c>
      <c r="H68" s="8"/>
      <c r="I68" s="8"/>
      <c r="J68" s="8" t="str">
        <f t="shared" ref="J68:J131" si="1">IF(OR($H68="",$I68=""),"",$H68*$I68)</f>
        <v/>
      </c>
      <c r="K68" s="3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7"/>
      <c r="B69" s="3"/>
      <c r="C69" s="3"/>
      <c r="D69" s="3"/>
      <c r="E69" s="3" t="str">
        <f>IF($D69="","",IFERROR(VLOOKUP($D69,DM_VPP!$A$4:$F$120,3,FALSE),"Mã không đúng"))</f>
        <v/>
      </c>
      <c r="F69" s="3" t="str">
        <f>IF($D69="","",IFERROR(VLOOKUP($D69,DM_VPP!$A$4:$F$120,2,FALSE),""))</f>
        <v/>
      </c>
      <c r="G69" s="3" t="str">
        <f>IF($D69="","",IFERROR(VLOOKUP($D69,DM_VPP!$A$4:$F$120,4,FALSE),""))</f>
        <v/>
      </c>
      <c r="H69" s="8"/>
      <c r="I69" s="8"/>
      <c r="J69" s="8" t="str">
        <f t="shared" si="1"/>
        <v/>
      </c>
      <c r="K69" s="3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7"/>
      <c r="B70" s="3"/>
      <c r="C70" s="3"/>
      <c r="D70" s="3"/>
      <c r="E70" s="3" t="str">
        <f>IF($D70="","",IFERROR(VLOOKUP($D70,DM_VPP!$A$4:$F$120,3,FALSE),"Mã không đúng"))</f>
        <v/>
      </c>
      <c r="F70" s="3" t="str">
        <f>IF($D70="","",IFERROR(VLOOKUP($D70,DM_VPP!$A$4:$F$120,2,FALSE),""))</f>
        <v/>
      </c>
      <c r="G70" s="3" t="str">
        <f>IF($D70="","",IFERROR(VLOOKUP($D70,DM_VPP!$A$4:$F$120,4,FALSE),""))</f>
        <v/>
      </c>
      <c r="H70" s="8"/>
      <c r="I70" s="8"/>
      <c r="J70" s="8" t="str">
        <f t="shared" si="1"/>
        <v/>
      </c>
      <c r="K70" s="3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7"/>
      <c r="B71" s="3"/>
      <c r="C71" s="3"/>
      <c r="D71" s="3"/>
      <c r="E71" s="3" t="str">
        <f>IF($D71="","",IFERROR(VLOOKUP($D71,DM_VPP!$A$4:$F$120,3,FALSE),"Mã không đúng"))</f>
        <v/>
      </c>
      <c r="F71" s="3" t="str">
        <f>IF($D71="","",IFERROR(VLOOKUP($D71,DM_VPP!$A$4:$F$120,2,FALSE),""))</f>
        <v/>
      </c>
      <c r="G71" s="3" t="str">
        <f>IF($D71="","",IFERROR(VLOOKUP($D71,DM_VPP!$A$4:$F$120,4,FALSE),""))</f>
        <v/>
      </c>
      <c r="H71" s="8"/>
      <c r="I71" s="8"/>
      <c r="J71" s="8" t="str">
        <f t="shared" si="1"/>
        <v/>
      </c>
      <c r="K71" s="3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7"/>
      <c r="B72" s="3"/>
      <c r="C72" s="3"/>
      <c r="D72" s="3"/>
      <c r="E72" s="3" t="str">
        <f>IF($D72="","",IFERROR(VLOOKUP($D72,DM_VPP!$A$4:$F$120,3,FALSE),"Mã không đúng"))</f>
        <v/>
      </c>
      <c r="F72" s="3" t="str">
        <f>IF($D72="","",IFERROR(VLOOKUP($D72,DM_VPP!$A$4:$F$120,2,FALSE),""))</f>
        <v/>
      </c>
      <c r="G72" s="3" t="str">
        <f>IF($D72="","",IFERROR(VLOOKUP($D72,DM_VPP!$A$4:$F$120,4,FALSE),""))</f>
        <v/>
      </c>
      <c r="H72" s="8"/>
      <c r="I72" s="8"/>
      <c r="J72" s="8" t="str">
        <f t="shared" si="1"/>
        <v/>
      </c>
      <c r="K72" s="3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7"/>
      <c r="B73" s="3"/>
      <c r="C73" s="3"/>
      <c r="D73" s="3"/>
      <c r="E73" s="3" t="str">
        <f>IF($D73="","",IFERROR(VLOOKUP($D73,DM_VPP!$A$4:$F$120,3,FALSE),"Mã không đúng"))</f>
        <v/>
      </c>
      <c r="F73" s="3" t="str">
        <f>IF($D73="","",IFERROR(VLOOKUP($D73,DM_VPP!$A$4:$F$120,2,FALSE),""))</f>
        <v/>
      </c>
      <c r="G73" s="3" t="str">
        <f>IF($D73="","",IFERROR(VLOOKUP($D73,DM_VPP!$A$4:$F$120,4,FALSE),""))</f>
        <v/>
      </c>
      <c r="H73" s="8"/>
      <c r="I73" s="8"/>
      <c r="J73" s="8" t="str">
        <f t="shared" si="1"/>
        <v/>
      </c>
      <c r="K73" s="3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7"/>
      <c r="B74" s="3"/>
      <c r="C74" s="3"/>
      <c r="D74" s="3"/>
      <c r="E74" s="3" t="str">
        <f>IF($D74="","",IFERROR(VLOOKUP($D74,DM_VPP!$A$4:$F$120,3,FALSE),"Mã không đúng"))</f>
        <v/>
      </c>
      <c r="F74" s="3" t="str">
        <f>IF($D74="","",IFERROR(VLOOKUP($D74,DM_VPP!$A$4:$F$120,2,FALSE),""))</f>
        <v/>
      </c>
      <c r="G74" s="3" t="str">
        <f>IF($D74="","",IFERROR(VLOOKUP($D74,DM_VPP!$A$4:$F$120,4,FALSE),""))</f>
        <v/>
      </c>
      <c r="H74" s="8"/>
      <c r="I74" s="8"/>
      <c r="J74" s="8" t="str">
        <f t="shared" si="1"/>
        <v/>
      </c>
      <c r="K74" s="3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7"/>
      <c r="B75" s="3"/>
      <c r="C75" s="3"/>
      <c r="D75" s="3"/>
      <c r="E75" s="3" t="str">
        <f>IF($D75="","",IFERROR(VLOOKUP($D75,DM_VPP!$A$4:$F$120,3,FALSE),"Mã không đúng"))</f>
        <v/>
      </c>
      <c r="F75" s="3" t="str">
        <f>IF($D75="","",IFERROR(VLOOKUP($D75,DM_VPP!$A$4:$F$120,2,FALSE),""))</f>
        <v/>
      </c>
      <c r="G75" s="3" t="str">
        <f>IF($D75="","",IFERROR(VLOOKUP($D75,DM_VPP!$A$4:$F$120,4,FALSE),""))</f>
        <v/>
      </c>
      <c r="H75" s="8"/>
      <c r="I75" s="8"/>
      <c r="J75" s="8" t="str">
        <f t="shared" si="1"/>
        <v/>
      </c>
      <c r="K75" s="3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7"/>
      <c r="B76" s="3"/>
      <c r="C76" s="3"/>
      <c r="D76" s="3"/>
      <c r="E76" s="3" t="str">
        <f>IF($D76="","",IFERROR(VLOOKUP($D76,DM_VPP!$A$4:$F$120,3,FALSE),"Mã không đúng"))</f>
        <v/>
      </c>
      <c r="F76" s="3" t="str">
        <f>IF($D76="","",IFERROR(VLOOKUP($D76,DM_VPP!$A$4:$F$120,2,FALSE),""))</f>
        <v/>
      </c>
      <c r="G76" s="3" t="str">
        <f>IF($D76="","",IFERROR(VLOOKUP($D76,DM_VPP!$A$4:$F$120,4,FALSE),""))</f>
        <v/>
      </c>
      <c r="H76" s="8"/>
      <c r="I76" s="8"/>
      <c r="J76" s="8" t="str">
        <f t="shared" si="1"/>
        <v/>
      </c>
      <c r="K76" s="3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7"/>
      <c r="B77" s="3"/>
      <c r="C77" s="3"/>
      <c r="D77" s="3"/>
      <c r="E77" s="3" t="str">
        <f>IF($D77="","",IFERROR(VLOOKUP($D77,DM_VPP!$A$4:$F$120,3,FALSE),"Mã không đúng"))</f>
        <v/>
      </c>
      <c r="F77" s="3" t="str">
        <f>IF($D77="","",IFERROR(VLOOKUP($D77,DM_VPP!$A$4:$F$120,2,FALSE),""))</f>
        <v/>
      </c>
      <c r="G77" s="3" t="str">
        <f>IF($D77="","",IFERROR(VLOOKUP($D77,DM_VPP!$A$4:$F$120,4,FALSE),""))</f>
        <v/>
      </c>
      <c r="H77" s="8"/>
      <c r="I77" s="8"/>
      <c r="J77" s="8" t="str">
        <f t="shared" si="1"/>
        <v/>
      </c>
      <c r="K77" s="3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7"/>
      <c r="B78" s="3"/>
      <c r="C78" s="3"/>
      <c r="D78" s="3"/>
      <c r="E78" s="3" t="str">
        <f>IF($D78="","",IFERROR(VLOOKUP($D78,DM_VPP!$A$4:$F$120,3,FALSE),"Mã không đúng"))</f>
        <v/>
      </c>
      <c r="F78" s="3" t="str">
        <f>IF($D78="","",IFERROR(VLOOKUP($D78,DM_VPP!$A$4:$F$120,2,FALSE),""))</f>
        <v/>
      </c>
      <c r="G78" s="3" t="str">
        <f>IF($D78="","",IFERROR(VLOOKUP($D78,DM_VPP!$A$4:$F$120,4,FALSE),""))</f>
        <v/>
      </c>
      <c r="H78" s="8"/>
      <c r="I78" s="8"/>
      <c r="J78" s="8" t="str">
        <f t="shared" si="1"/>
        <v/>
      </c>
      <c r="K78" s="3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7"/>
      <c r="B79" s="3"/>
      <c r="C79" s="3"/>
      <c r="D79" s="3"/>
      <c r="E79" s="3" t="str">
        <f>IF($D79="","",IFERROR(VLOOKUP($D79,DM_VPP!$A$4:$F$120,3,FALSE),"Mã không đúng"))</f>
        <v/>
      </c>
      <c r="F79" s="3" t="str">
        <f>IF($D79="","",IFERROR(VLOOKUP($D79,DM_VPP!$A$4:$F$120,2,FALSE),""))</f>
        <v/>
      </c>
      <c r="G79" s="3" t="str">
        <f>IF($D79="","",IFERROR(VLOOKUP($D79,DM_VPP!$A$4:$F$120,4,FALSE),""))</f>
        <v/>
      </c>
      <c r="H79" s="8"/>
      <c r="I79" s="8"/>
      <c r="J79" s="8" t="str">
        <f t="shared" si="1"/>
        <v/>
      </c>
      <c r="K79" s="3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7"/>
      <c r="B80" s="3"/>
      <c r="C80" s="3"/>
      <c r="D80" s="3"/>
      <c r="E80" s="3" t="str">
        <f>IF($D80="","",IFERROR(VLOOKUP($D80,DM_VPP!$A$4:$F$120,3,FALSE),"Mã không đúng"))</f>
        <v/>
      </c>
      <c r="F80" s="3" t="str">
        <f>IF($D80="","",IFERROR(VLOOKUP($D80,DM_VPP!$A$4:$F$120,2,FALSE),""))</f>
        <v/>
      </c>
      <c r="G80" s="3" t="str">
        <f>IF($D80="","",IFERROR(VLOOKUP($D80,DM_VPP!$A$4:$F$120,4,FALSE),""))</f>
        <v/>
      </c>
      <c r="H80" s="8"/>
      <c r="I80" s="8"/>
      <c r="J80" s="8" t="str">
        <f t="shared" si="1"/>
        <v/>
      </c>
      <c r="K80" s="3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7"/>
      <c r="B81" s="3"/>
      <c r="C81" s="3"/>
      <c r="D81" s="3"/>
      <c r="E81" s="3" t="str">
        <f>IF($D81="","",IFERROR(VLOOKUP($D81,DM_VPP!$A$4:$F$120,3,FALSE),"Mã không đúng"))</f>
        <v/>
      </c>
      <c r="F81" s="3" t="str">
        <f>IF($D81="","",IFERROR(VLOOKUP($D81,DM_VPP!$A$4:$F$120,2,FALSE),""))</f>
        <v/>
      </c>
      <c r="G81" s="3" t="str">
        <f>IF($D81="","",IFERROR(VLOOKUP($D81,DM_VPP!$A$4:$F$120,4,FALSE),""))</f>
        <v/>
      </c>
      <c r="H81" s="8"/>
      <c r="I81" s="8"/>
      <c r="J81" s="8" t="str">
        <f t="shared" si="1"/>
        <v/>
      </c>
      <c r="K81" s="3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7"/>
      <c r="B82" s="3"/>
      <c r="C82" s="3"/>
      <c r="D82" s="3"/>
      <c r="E82" s="3" t="str">
        <f>IF($D82="","",IFERROR(VLOOKUP($D82,DM_VPP!$A$4:$F$120,3,FALSE),"Mã không đúng"))</f>
        <v/>
      </c>
      <c r="F82" s="3" t="str">
        <f>IF($D82="","",IFERROR(VLOOKUP($D82,DM_VPP!$A$4:$F$120,2,FALSE),""))</f>
        <v/>
      </c>
      <c r="G82" s="3" t="str">
        <f>IF($D82="","",IFERROR(VLOOKUP($D82,DM_VPP!$A$4:$F$120,4,FALSE),""))</f>
        <v/>
      </c>
      <c r="H82" s="8"/>
      <c r="I82" s="8"/>
      <c r="J82" s="8" t="str">
        <f t="shared" si="1"/>
        <v/>
      </c>
      <c r="K82" s="3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7"/>
      <c r="B83" s="3"/>
      <c r="C83" s="3"/>
      <c r="D83" s="3"/>
      <c r="E83" s="3" t="str">
        <f>IF($D83="","",IFERROR(VLOOKUP($D83,DM_VPP!$A$4:$F$120,3,FALSE),"Mã không đúng"))</f>
        <v/>
      </c>
      <c r="F83" s="3" t="str">
        <f>IF($D83="","",IFERROR(VLOOKUP($D83,DM_VPP!$A$4:$F$120,2,FALSE),""))</f>
        <v/>
      </c>
      <c r="G83" s="3" t="str">
        <f>IF($D83="","",IFERROR(VLOOKUP($D83,DM_VPP!$A$4:$F$120,4,FALSE),""))</f>
        <v/>
      </c>
      <c r="H83" s="8"/>
      <c r="I83" s="8"/>
      <c r="J83" s="8" t="str">
        <f t="shared" si="1"/>
        <v/>
      </c>
      <c r="K83" s="3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7"/>
      <c r="B84" s="3"/>
      <c r="C84" s="3"/>
      <c r="D84" s="3"/>
      <c r="E84" s="3" t="str">
        <f>IF($D84="","",IFERROR(VLOOKUP($D84,DM_VPP!$A$4:$F$120,3,FALSE),"Mã không đúng"))</f>
        <v/>
      </c>
      <c r="F84" s="3" t="str">
        <f>IF($D84="","",IFERROR(VLOOKUP($D84,DM_VPP!$A$4:$F$120,2,FALSE),""))</f>
        <v/>
      </c>
      <c r="G84" s="3" t="str">
        <f>IF($D84="","",IFERROR(VLOOKUP($D84,DM_VPP!$A$4:$F$120,4,FALSE),""))</f>
        <v/>
      </c>
      <c r="H84" s="8"/>
      <c r="I84" s="8"/>
      <c r="J84" s="8" t="str">
        <f t="shared" si="1"/>
        <v/>
      </c>
      <c r="K84" s="3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7"/>
      <c r="B85" s="3"/>
      <c r="C85" s="3"/>
      <c r="D85" s="3"/>
      <c r="E85" s="3" t="str">
        <f>IF($D85="","",IFERROR(VLOOKUP($D85,DM_VPP!$A$4:$F$120,3,FALSE),"Mã không đúng"))</f>
        <v/>
      </c>
      <c r="F85" s="3" t="str">
        <f>IF($D85="","",IFERROR(VLOOKUP($D85,DM_VPP!$A$4:$F$120,2,FALSE),""))</f>
        <v/>
      </c>
      <c r="G85" s="3" t="str">
        <f>IF($D85="","",IFERROR(VLOOKUP($D85,DM_VPP!$A$4:$F$120,4,FALSE),""))</f>
        <v/>
      </c>
      <c r="H85" s="8"/>
      <c r="I85" s="8"/>
      <c r="J85" s="8" t="str">
        <f t="shared" si="1"/>
        <v/>
      </c>
      <c r="K85" s="3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7"/>
      <c r="B86" s="3"/>
      <c r="C86" s="3"/>
      <c r="D86" s="3"/>
      <c r="E86" s="3" t="str">
        <f>IF($D86="","",IFERROR(VLOOKUP($D86,DM_VPP!$A$4:$F$120,3,FALSE),"Mã không đúng"))</f>
        <v/>
      </c>
      <c r="F86" s="3" t="str">
        <f>IF($D86="","",IFERROR(VLOOKUP($D86,DM_VPP!$A$4:$F$120,2,FALSE),""))</f>
        <v/>
      </c>
      <c r="G86" s="3" t="str">
        <f>IF($D86="","",IFERROR(VLOOKUP($D86,DM_VPP!$A$4:$F$120,4,FALSE),""))</f>
        <v/>
      </c>
      <c r="H86" s="8"/>
      <c r="I86" s="8"/>
      <c r="J86" s="8" t="str">
        <f t="shared" si="1"/>
        <v/>
      </c>
      <c r="K86" s="3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7"/>
      <c r="B87" s="3"/>
      <c r="C87" s="3"/>
      <c r="D87" s="3"/>
      <c r="E87" s="3" t="str">
        <f>IF($D87="","",IFERROR(VLOOKUP($D87,DM_VPP!$A$4:$F$120,3,FALSE),"Mã không đúng"))</f>
        <v/>
      </c>
      <c r="F87" s="3" t="str">
        <f>IF($D87="","",IFERROR(VLOOKUP($D87,DM_VPP!$A$4:$F$120,2,FALSE),""))</f>
        <v/>
      </c>
      <c r="G87" s="3" t="str">
        <f>IF($D87="","",IFERROR(VLOOKUP($D87,DM_VPP!$A$4:$F$120,4,FALSE),""))</f>
        <v/>
      </c>
      <c r="H87" s="8"/>
      <c r="I87" s="8"/>
      <c r="J87" s="8" t="str">
        <f t="shared" si="1"/>
        <v/>
      </c>
      <c r="K87" s="3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7"/>
      <c r="B88" s="3"/>
      <c r="C88" s="3"/>
      <c r="D88" s="3"/>
      <c r="E88" s="3" t="str">
        <f>IF($D88="","",IFERROR(VLOOKUP($D88,DM_VPP!$A$4:$F$120,3,FALSE),"Mã không đúng"))</f>
        <v/>
      </c>
      <c r="F88" s="3" t="str">
        <f>IF($D88="","",IFERROR(VLOOKUP($D88,DM_VPP!$A$4:$F$120,2,FALSE),""))</f>
        <v/>
      </c>
      <c r="G88" s="3" t="str">
        <f>IF($D88="","",IFERROR(VLOOKUP($D88,DM_VPP!$A$4:$F$120,4,FALSE),""))</f>
        <v/>
      </c>
      <c r="H88" s="8"/>
      <c r="I88" s="8"/>
      <c r="J88" s="8" t="str">
        <f t="shared" si="1"/>
        <v/>
      </c>
      <c r="K88" s="3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7"/>
      <c r="B89" s="3"/>
      <c r="C89" s="3"/>
      <c r="D89" s="3"/>
      <c r="E89" s="3" t="str">
        <f>IF($D89="","",IFERROR(VLOOKUP($D89,DM_VPP!$A$4:$F$120,3,FALSE),"Mã không đúng"))</f>
        <v/>
      </c>
      <c r="F89" s="3" t="str">
        <f>IF($D89="","",IFERROR(VLOOKUP($D89,DM_VPP!$A$4:$F$120,2,FALSE),""))</f>
        <v/>
      </c>
      <c r="G89" s="3" t="str">
        <f>IF($D89="","",IFERROR(VLOOKUP($D89,DM_VPP!$A$4:$F$120,4,FALSE),""))</f>
        <v/>
      </c>
      <c r="H89" s="8"/>
      <c r="I89" s="8"/>
      <c r="J89" s="8" t="str">
        <f t="shared" si="1"/>
        <v/>
      </c>
      <c r="K89" s="3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7"/>
      <c r="B90" s="3"/>
      <c r="C90" s="3"/>
      <c r="D90" s="3"/>
      <c r="E90" s="3" t="str">
        <f>IF($D90="","",IFERROR(VLOOKUP($D90,DM_VPP!$A$4:$F$120,3,FALSE),"Mã không đúng"))</f>
        <v/>
      </c>
      <c r="F90" s="3" t="str">
        <f>IF($D90="","",IFERROR(VLOOKUP($D90,DM_VPP!$A$4:$F$120,2,FALSE),""))</f>
        <v/>
      </c>
      <c r="G90" s="3" t="str">
        <f>IF($D90="","",IFERROR(VLOOKUP($D90,DM_VPP!$A$4:$F$120,4,FALSE),""))</f>
        <v/>
      </c>
      <c r="H90" s="8"/>
      <c r="I90" s="8"/>
      <c r="J90" s="8" t="str">
        <f t="shared" si="1"/>
        <v/>
      </c>
      <c r="K90" s="3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7"/>
      <c r="B91" s="3"/>
      <c r="C91" s="3"/>
      <c r="D91" s="3"/>
      <c r="E91" s="3" t="str">
        <f>IF($D91="","",IFERROR(VLOOKUP($D91,DM_VPP!$A$4:$F$120,3,FALSE),"Mã không đúng"))</f>
        <v/>
      </c>
      <c r="F91" s="3" t="str">
        <f>IF($D91="","",IFERROR(VLOOKUP($D91,DM_VPP!$A$4:$F$120,2,FALSE),""))</f>
        <v/>
      </c>
      <c r="G91" s="3" t="str">
        <f>IF($D91="","",IFERROR(VLOOKUP($D91,DM_VPP!$A$4:$F$120,4,FALSE),""))</f>
        <v/>
      </c>
      <c r="H91" s="8"/>
      <c r="I91" s="8"/>
      <c r="J91" s="8" t="str">
        <f t="shared" si="1"/>
        <v/>
      </c>
      <c r="K91" s="3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7"/>
      <c r="B92" s="3"/>
      <c r="C92" s="3"/>
      <c r="D92" s="3"/>
      <c r="E92" s="3" t="str">
        <f>IF($D92="","",IFERROR(VLOOKUP($D92,DM_VPP!$A$4:$F$120,3,FALSE),"Mã không đúng"))</f>
        <v/>
      </c>
      <c r="F92" s="3" t="str">
        <f>IF($D92="","",IFERROR(VLOOKUP($D92,DM_VPP!$A$4:$F$120,2,FALSE),""))</f>
        <v/>
      </c>
      <c r="G92" s="3" t="str">
        <f>IF($D92="","",IFERROR(VLOOKUP($D92,DM_VPP!$A$4:$F$120,4,FALSE),""))</f>
        <v/>
      </c>
      <c r="H92" s="8"/>
      <c r="I92" s="8"/>
      <c r="J92" s="8" t="str">
        <f t="shared" si="1"/>
        <v/>
      </c>
      <c r="K92" s="3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7"/>
      <c r="B93" s="3"/>
      <c r="C93" s="3"/>
      <c r="D93" s="3"/>
      <c r="E93" s="3" t="str">
        <f>IF($D93="","",IFERROR(VLOOKUP($D93,DM_VPP!$A$4:$F$120,3,FALSE),"Mã không đúng"))</f>
        <v/>
      </c>
      <c r="F93" s="3" t="str">
        <f>IF($D93="","",IFERROR(VLOOKUP($D93,DM_VPP!$A$4:$F$120,2,FALSE),""))</f>
        <v/>
      </c>
      <c r="G93" s="3" t="str">
        <f>IF($D93="","",IFERROR(VLOOKUP($D93,DM_VPP!$A$4:$F$120,4,FALSE),""))</f>
        <v/>
      </c>
      <c r="H93" s="8"/>
      <c r="I93" s="8"/>
      <c r="J93" s="8" t="str">
        <f t="shared" si="1"/>
        <v/>
      </c>
      <c r="K93" s="3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>
      <c r="A94" s="7"/>
      <c r="B94" s="3"/>
      <c r="C94" s="3"/>
      <c r="D94" s="3"/>
      <c r="E94" s="3" t="str">
        <f>IF($D94="","",IFERROR(VLOOKUP($D94,DM_VPP!$A$4:$F$120,3,FALSE),"Mã không đúng"))</f>
        <v/>
      </c>
      <c r="F94" s="3" t="str">
        <f>IF($D94="","",IFERROR(VLOOKUP($D94,DM_VPP!$A$4:$F$120,2,FALSE),""))</f>
        <v/>
      </c>
      <c r="G94" s="3" t="str">
        <f>IF($D94="","",IFERROR(VLOOKUP($D94,DM_VPP!$A$4:$F$120,4,FALSE),""))</f>
        <v/>
      </c>
      <c r="H94" s="8"/>
      <c r="I94" s="8"/>
      <c r="J94" s="8" t="str">
        <f t="shared" si="1"/>
        <v/>
      </c>
      <c r="K94" s="3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>
      <c r="A95" s="7"/>
      <c r="B95" s="3"/>
      <c r="C95" s="3"/>
      <c r="D95" s="3"/>
      <c r="E95" s="3" t="str">
        <f>IF($D95="","",IFERROR(VLOOKUP($D95,DM_VPP!$A$4:$F$120,3,FALSE),"Mã không đúng"))</f>
        <v/>
      </c>
      <c r="F95" s="3" t="str">
        <f>IF($D95="","",IFERROR(VLOOKUP($D95,DM_VPP!$A$4:$F$120,2,FALSE),""))</f>
        <v/>
      </c>
      <c r="G95" s="3" t="str">
        <f>IF($D95="","",IFERROR(VLOOKUP($D95,DM_VPP!$A$4:$F$120,4,FALSE),""))</f>
        <v/>
      </c>
      <c r="H95" s="8"/>
      <c r="I95" s="8"/>
      <c r="J95" s="8" t="str">
        <f t="shared" si="1"/>
        <v/>
      </c>
      <c r="K95" s="3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>
      <c r="A96" s="7"/>
      <c r="B96" s="3"/>
      <c r="C96" s="3"/>
      <c r="D96" s="3"/>
      <c r="E96" s="3" t="str">
        <f>IF($D96="","",IFERROR(VLOOKUP($D96,DM_VPP!$A$4:$F$120,3,FALSE),"Mã không đúng"))</f>
        <v/>
      </c>
      <c r="F96" s="3" t="str">
        <f>IF($D96="","",IFERROR(VLOOKUP($D96,DM_VPP!$A$4:$F$120,2,FALSE),""))</f>
        <v/>
      </c>
      <c r="G96" s="3" t="str">
        <f>IF($D96="","",IFERROR(VLOOKUP($D96,DM_VPP!$A$4:$F$120,4,FALSE),""))</f>
        <v/>
      </c>
      <c r="H96" s="8"/>
      <c r="I96" s="8"/>
      <c r="J96" s="8" t="str">
        <f t="shared" si="1"/>
        <v/>
      </c>
      <c r="K96" s="3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>
      <c r="A97" s="7"/>
      <c r="B97" s="3"/>
      <c r="C97" s="3"/>
      <c r="D97" s="3"/>
      <c r="E97" s="3" t="str">
        <f>IF($D97="","",IFERROR(VLOOKUP($D97,DM_VPP!$A$4:$F$120,3,FALSE),"Mã không đúng"))</f>
        <v/>
      </c>
      <c r="F97" s="3" t="str">
        <f>IF($D97="","",IFERROR(VLOOKUP($D97,DM_VPP!$A$4:$F$120,2,FALSE),""))</f>
        <v/>
      </c>
      <c r="G97" s="3" t="str">
        <f>IF($D97="","",IFERROR(VLOOKUP($D97,DM_VPP!$A$4:$F$120,4,FALSE),""))</f>
        <v/>
      </c>
      <c r="H97" s="8"/>
      <c r="I97" s="8"/>
      <c r="J97" s="8" t="str">
        <f t="shared" si="1"/>
        <v/>
      </c>
      <c r="K97" s="3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>
      <c r="A98" s="7"/>
      <c r="B98" s="3"/>
      <c r="C98" s="3"/>
      <c r="D98" s="3"/>
      <c r="E98" s="3" t="str">
        <f>IF($D98="","",IFERROR(VLOOKUP($D98,DM_VPP!$A$4:$F$120,3,FALSE),"Mã không đúng"))</f>
        <v/>
      </c>
      <c r="F98" s="3" t="str">
        <f>IF($D98="","",IFERROR(VLOOKUP($D98,DM_VPP!$A$4:$F$120,2,FALSE),""))</f>
        <v/>
      </c>
      <c r="G98" s="3" t="str">
        <f>IF($D98="","",IFERROR(VLOOKUP($D98,DM_VPP!$A$4:$F$120,4,FALSE),""))</f>
        <v/>
      </c>
      <c r="H98" s="8"/>
      <c r="I98" s="8"/>
      <c r="J98" s="8" t="str">
        <f t="shared" si="1"/>
        <v/>
      </c>
      <c r="K98" s="3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>
      <c r="A99" s="7"/>
      <c r="B99" s="3"/>
      <c r="C99" s="3"/>
      <c r="D99" s="3"/>
      <c r="E99" s="3" t="str">
        <f>IF($D99="","",IFERROR(VLOOKUP($D99,DM_VPP!$A$4:$F$120,3,FALSE),"Mã không đúng"))</f>
        <v/>
      </c>
      <c r="F99" s="3" t="str">
        <f>IF($D99="","",IFERROR(VLOOKUP($D99,DM_VPP!$A$4:$F$120,2,FALSE),""))</f>
        <v/>
      </c>
      <c r="G99" s="3" t="str">
        <f>IF($D99="","",IFERROR(VLOOKUP($D99,DM_VPP!$A$4:$F$120,4,FALSE),""))</f>
        <v/>
      </c>
      <c r="H99" s="8"/>
      <c r="I99" s="8"/>
      <c r="J99" s="8" t="str">
        <f t="shared" si="1"/>
        <v/>
      </c>
      <c r="K99" s="3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>
      <c r="A100" s="7"/>
      <c r="B100" s="3"/>
      <c r="C100" s="3"/>
      <c r="D100" s="3"/>
      <c r="E100" s="3" t="str">
        <f>IF($D100="","",IFERROR(VLOOKUP($D100,DM_VPP!$A$4:$F$120,3,FALSE),"Mã không đúng"))</f>
        <v/>
      </c>
      <c r="F100" s="3" t="str">
        <f>IF($D100="","",IFERROR(VLOOKUP($D100,DM_VPP!$A$4:$F$120,2,FALSE),""))</f>
        <v/>
      </c>
      <c r="G100" s="3" t="str">
        <f>IF($D100="","",IFERROR(VLOOKUP($D100,DM_VPP!$A$4:$F$120,4,FALSE),""))</f>
        <v/>
      </c>
      <c r="H100" s="8"/>
      <c r="I100" s="8"/>
      <c r="J100" s="8" t="str">
        <f t="shared" si="1"/>
        <v/>
      </c>
      <c r="K100" s="3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>
      <c r="A101" s="7"/>
      <c r="B101" s="3"/>
      <c r="C101" s="3"/>
      <c r="D101" s="3"/>
      <c r="E101" s="3" t="str">
        <f>IF($D101="","",IFERROR(VLOOKUP($D101,DM_VPP!$A$4:$F$120,3,FALSE),"Mã không đúng"))</f>
        <v/>
      </c>
      <c r="F101" s="3" t="str">
        <f>IF($D101="","",IFERROR(VLOOKUP($D101,DM_VPP!$A$4:$F$120,2,FALSE),""))</f>
        <v/>
      </c>
      <c r="G101" s="3" t="str">
        <f>IF($D101="","",IFERROR(VLOOKUP($D101,DM_VPP!$A$4:$F$120,4,FALSE),""))</f>
        <v/>
      </c>
      <c r="H101" s="8"/>
      <c r="I101" s="8"/>
      <c r="J101" s="8" t="str">
        <f t="shared" si="1"/>
        <v/>
      </c>
      <c r="K101" s="3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>
      <c r="A102" s="7"/>
      <c r="B102" s="3"/>
      <c r="C102" s="3"/>
      <c r="D102" s="3"/>
      <c r="E102" s="3" t="str">
        <f>IF($D102="","",IFERROR(VLOOKUP($D102,DM_VPP!$A$4:$F$120,3,FALSE),"Mã không đúng"))</f>
        <v/>
      </c>
      <c r="F102" s="3" t="str">
        <f>IF($D102="","",IFERROR(VLOOKUP($D102,DM_VPP!$A$4:$F$120,2,FALSE),""))</f>
        <v/>
      </c>
      <c r="G102" s="3" t="str">
        <f>IF($D102="","",IFERROR(VLOOKUP($D102,DM_VPP!$A$4:$F$120,4,FALSE),""))</f>
        <v/>
      </c>
      <c r="H102" s="8"/>
      <c r="I102" s="8"/>
      <c r="J102" s="8" t="str">
        <f t="shared" si="1"/>
        <v/>
      </c>
      <c r="K102" s="3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>
      <c r="A103" s="7"/>
      <c r="B103" s="3"/>
      <c r="C103" s="3"/>
      <c r="D103" s="3"/>
      <c r="E103" s="3" t="str">
        <f>IF($D103="","",IFERROR(VLOOKUP($D103,DM_VPP!$A$4:$F$120,3,FALSE),"Mã không đúng"))</f>
        <v/>
      </c>
      <c r="F103" s="3" t="str">
        <f>IF($D103="","",IFERROR(VLOOKUP($D103,DM_VPP!$A$4:$F$120,2,FALSE),""))</f>
        <v/>
      </c>
      <c r="G103" s="3" t="str">
        <f>IF($D103="","",IFERROR(VLOOKUP($D103,DM_VPP!$A$4:$F$120,4,FALSE),""))</f>
        <v/>
      </c>
      <c r="H103" s="8"/>
      <c r="I103" s="8"/>
      <c r="J103" s="8" t="str">
        <f t="shared" si="1"/>
        <v/>
      </c>
      <c r="K103" s="3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>
      <c r="A104" s="7"/>
      <c r="B104" s="3"/>
      <c r="C104" s="3"/>
      <c r="D104" s="3"/>
      <c r="E104" s="3" t="str">
        <f>IF($D104="","",IFERROR(VLOOKUP($D104,DM_VPP!$A$4:$F$120,3,FALSE),"Mã không đúng"))</f>
        <v/>
      </c>
      <c r="F104" s="3" t="str">
        <f>IF($D104="","",IFERROR(VLOOKUP($D104,DM_VPP!$A$4:$F$120,2,FALSE),""))</f>
        <v/>
      </c>
      <c r="G104" s="3" t="str">
        <f>IF($D104="","",IFERROR(VLOOKUP($D104,DM_VPP!$A$4:$F$120,4,FALSE),""))</f>
        <v/>
      </c>
      <c r="H104" s="8"/>
      <c r="I104" s="8"/>
      <c r="J104" s="8" t="str">
        <f t="shared" si="1"/>
        <v/>
      </c>
      <c r="K104" s="3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>
      <c r="A105" s="7"/>
      <c r="B105" s="3"/>
      <c r="C105" s="3"/>
      <c r="D105" s="3"/>
      <c r="E105" s="3" t="str">
        <f>IF($D105="","",IFERROR(VLOOKUP($D105,DM_VPP!$A$4:$F$120,3,FALSE),"Mã không đúng"))</f>
        <v/>
      </c>
      <c r="F105" s="3" t="str">
        <f>IF($D105="","",IFERROR(VLOOKUP($D105,DM_VPP!$A$4:$F$120,2,FALSE),""))</f>
        <v/>
      </c>
      <c r="G105" s="3" t="str">
        <f>IF($D105="","",IFERROR(VLOOKUP($D105,DM_VPP!$A$4:$F$120,4,FALSE),""))</f>
        <v/>
      </c>
      <c r="H105" s="8"/>
      <c r="I105" s="8"/>
      <c r="J105" s="8" t="str">
        <f t="shared" si="1"/>
        <v/>
      </c>
      <c r="K105" s="3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>
      <c r="A106" s="7"/>
      <c r="B106" s="3"/>
      <c r="C106" s="3"/>
      <c r="D106" s="3"/>
      <c r="E106" s="3" t="str">
        <f>IF($D106="","",IFERROR(VLOOKUP($D106,DM_VPP!$A$4:$F$120,3,FALSE),"Mã không đúng"))</f>
        <v/>
      </c>
      <c r="F106" s="3" t="str">
        <f>IF($D106="","",IFERROR(VLOOKUP($D106,DM_VPP!$A$4:$F$120,2,FALSE),""))</f>
        <v/>
      </c>
      <c r="G106" s="3" t="str">
        <f>IF($D106="","",IFERROR(VLOOKUP($D106,DM_VPP!$A$4:$F$120,4,FALSE),""))</f>
        <v/>
      </c>
      <c r="H106" s="8"/>
      <c r="I106" s="8"/>
      <c r="J106" s="8" t="str">
        <f t="shared" si="1"/>
        <v/>
      </c>
      <c r="K106" s="3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>
      <c r="A107" s="7"/>
      <c r="B107" s="3"/>
      <c r="C107" s="3"/>
      <c r="D107" s="3"/>
      <c r="E107" s="3" t="str">
        <f>IF($D107="","",IFERROR(VLOOKUP($D107,DM_VPP!$A$4:$F$120,3,FALSE),"Mã không đúng"))</f>
        <v/>
      </c>
      <c r="F107" s="3" t="str">
        <f>IF($D107="","",IFERROR(VLOOKUP($D107,DM_VPP!$A$4:$F$120,2,FALSE),""))</f>
        <v/>
      </c>
      <c r="G107" s="3" t="str">
        <f>IF($D107="","",IFERROR(VLOOKUP($D107,DM_VPP!$A$4:$F$120,4,FALSE),""))</f>
        <v/>
      </c>
      <c r="H107" s="8"/>
      <c r="I107" s="8"/>
      <c r="J107" s="8" t="str">
        <f t="shared" si="1"/>
        <v/>
      </c>
      <c r="K107" s="3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>
      <c r="A108" s="7"/>
      <c r="B108" s="3"/>
      <c r="C108" s="3"/>
      <c r="D108" s="3"/>
      <c r="E108" s="3" t="str">
        <f>IF($D108="","",IFERROR(VLOOKUP($D108,DM_VPP!$A$4:$F$120,3,FALSE),"Mã không đúng"))</f>
        <v/>
      </c>
      <c r="F108" s="3" t="str">
        <f>IF($D108="","",IFERROR(VLOOKUP($D108,DM_VPP!$A$4:$F$120,2,FALSE),""))</f>
        <v/>
      </c>
      <c r="G108" s="3" t="str">
        <f>IF($D108="","",IFERROR(VLOOKUP($D108,DM_VPP!$A$4:$F$120,4,FALSE),""))</f>
        <v/>
      </c>
      <c r="H108" s="8"/>
      <c r="I108" s="8"/>
      <c r="J108" s="8" t="str">
        <f t="shared" si="1"/>
        <v/>
      </c>
      <c r="K108" s="3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>
      <c r="A109" s="7"/>
      <c r="B109" s="3"/>
      <c r="C109" s="3"/>
      <c r="D109" s="3"/>
      <c r="E109" s="3" t="str">
        <f>IF($D109="","",IFERROR(VLOOKUP($D109,DM_VPP!$A$4:$F$120,3,FALSE),"Mã không đúng"))</f>
        <v/>
      </c>
      <c r="F109" s="3" t="str">
        <f>IF($D109="","",IFERROR(VLOOKUP($D109,DM_VPP!$A$4:$F$120,2,FALSE),""))</f>
        <v/>
      </c>
      <c r="G109" s="3" t="str">
        <f>IF($D109="","",IFERROR(VLOOKUP($D109,DM_VPP!$A$4:$F$120,4,FALSE),""))</f>
        <v/>
      </c>
      <c r="H109" s="8"/>
      <c r="I109" s="8"/>
      <c r="J109" s="8" t="str">
        <f t="shared" si="1"/>
        <v/>
      </c>
      <c r="K109" s="3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>
      <c r="A110" s="7"/>
      <c r="B110" s="3"/>
      <c r="C110" s="3"/>
      <c r="D110" s="3"/>
      <c r="E110" s="3" t="str">
        <f>IF($D110="","",IFERROR(VLOOKUP($D110,DM_VPP!$A$4:$F$120,3,FALSE),"Mã không đúng"))</f>
        <v/>
      </c>
      <c r="F110" s="3" t="str">
        <f>IF($D110="","",IFERROR(VLOOKUP($D110,DM_VPP!$A$4:$F$120,2,FALSE),""))</f>
        <v/>
      </c>
      <c r="G110" s="3" t="str">
        <f>IF($D110="","",IFERROR(VLOOKUP($D110,DM_VPP!$A$4:$F$120,4,FALSE),""))</f>
        <v/>
      </c>
      <c r="H110" s="8"/>
      <c r="I110" s="8"/>
      <c r="J110" s="8" t="str">
        <f t="shared" si="1"/>
        <v/>
      </c>
      <c r="K110" s="3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>
      <c r="A111" s="7"/>
      <c r="B111" s="3"/>
      <c r="C111" s="3"/>
      <c r="D111" s="3"/>
      <c r="E111" s="3" t="str">
        <f>IF($D111="","",IFERROR(VLOOKUP($D111,DM_VPP!$A$4:$F$120,3,FALSE),"Mã không đúng"))</f>
        <v/>
      </c>
      <c r="F111" s="3" t="str">
        <f>IF($D111="","",IFERROR(VLOOKUP($D111,DM_VPP!$A$4:$F$120,2,FALSE),""))</f>
        <v/>
      </c>
      <c r="G111" s="3" t="str">
        <f>IF($D111="","",IFERROR(VLOOKUP($D111,DM_VPP!$A$4:$F$120,4,FALSE),""))</f>
        <v/>
      </c>
      <c r="H111" s="8"/>
      <c r="I111" s="8"/>
      <c r="J111" s="8" t="str">
        <f t="shared" si="1"/>
        <v/>
      </c>
      <c r="K111" s="3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>
      <c r="A112" s="7"/>
      <c r="B112" s="3"/>
      <c r="C112" s="3"/>
      <c r="D112" s="3"/>
      <c r="E112" s="3" t="str">
        <f>IF($D112="","",IFERROR(VLOOKUP($D112,DM_VPP!$A$4:$F$120,3,FALSE),"Mã không đúng"))</f>
        <v/>
      </c>
      <c r="F112" s="3" t="str">
        <f>IF($D112="","",IFERROR(VLOOKUP($D112,DM_VPP!$A$4:$F$120,2,FALSE),""))</f>
        <v/>
      </c>
      <c r="G112" s="3" t="str">
        <f>IF($D112="","",IFERROR(VLOOKUP($D112,DM_VPP!$A$4:$F$120,4,FALSE),""))</f>
        <v/>
      </c>
      <c r="H112" s="8"/>
      <c r="I112" s="8"/>
      <c r="J112" s="8" t="str">
        <f t="shared" si="1"/>
        <v/>
      </c>
      <c r="K112" s="3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>
      <c r="A113" s="7"/>
      <c r="B113" s="3"/>
      <c r="C113" s="3"/>
      <c r="D113" s="3"/>
      <c r="E113" s="3" t="str">
        <f>IF($D113="","",IFERROR(VLOOKUP($D113,DM_VPP!$A$4:$F$120,3,FALSE),"Mã không đúng"))</f>
        <v/>
      </c>
      <c r="F113" s="3" t="str">
        <f>IF($D113="","",IFERROR(VLOOKUP($D113,DM_VPP!$A$4:$F$120,2,FALSE),""))</f>
        <v/>
      </c>
      <c r="G113" s="3" t="str">
        <f>IF($D113="","",IFERROR(VLOOKUP($D113,DM_VPP!$A$4:$F$120,4,FALSE),""))</f>
        <v/>
      </c>
      <c r="H113" s="8"/>
      <c r="I113" s="8"/>
      <c r="J113" s="8" t="str">
        <f t="shared" si="1"/>
        <v/>
      </c>
      <c r="K113" s="3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>
      <c r="A114" s="7"/>
      <c r="B114" s="3"/>
      <c r="C114" s="3"/>
      <c r="D114" s="3"/>
      <c r="E114" s="3" t="str">
        <f>IF($D114="","",IFERROR(VLOOKUP($D114,DM_VPP!$A$4:$F$120,3,FALSE),"Mã không đúng"))</f>
        <v/>
      </c>
      <c r="F114" s="3" t="str">
        <f>IF($D114="","",IFERROR(VLOOKUP($D114,DM_VPP!$A$4:$F$120,2,FALSE),""))</f>
        <v/>
      </c>
      <c r="G114" s="3" t="str">
        <f>IF($D114="","",IFERROR(VLOOKUP($D114,DM_VPP!$A$4:$F$120,4,FALSE),""))</f>
        <v/>
      </c>
      <c r="H114" s="8"/>
      <c r="I114" s="8"/>
      <c r="J114" s="8" t="str">
        <f t="shared" si="1"/>
        <v/>
      </c>
      <c r="K114" s="3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>
      <c r="A115" s="7"/>
      <c r="B115" s="3"/>
      <c r="C115" s="3"/>
      <c r="D115" s="3"/>
      <c r="E115" s="3" t="str">
        <f>IF($D115="","",IFERROR(VLOOKUP($D115,DM_VPP!$A$4:$F$120,3,FALSE),"Mã không đúng"))</f>
        <v/>
      </c>
      <c r="F115" s="3" t="str">
        <f>IF($D115="","",IFERROR(VLOOKUP($D115,DM_VPP!$A$4:$F$120,2,FALSE),""))</f>
        <v/>
      </c>
      <c r="G115" s="3" t="str">
        <f>IF($D115="","",IFERROR(VLOOKUP($D115,DM_VPP!$A$4:$F$120,4,FALSE),""))</f>
        <v/>
      </c>
      <c r="H115" s="8"/>
      <c r="I115" s="8"/>
      <c r="J115" s="8" t="str">
        <f t="shared" si="1"/>
        <v/>
      </c>
      <c r="K115" s="3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>
      <c r="A116" s="7"/>
      <c r="B116" s="3"/>
      <c r="C116" s="3"/>
      <c r="D116" s="3"/>
      <c r="E116" s="3" t="str">
        <f>IF($D116="","",IFERROR(VLOOKUP($D116,DM_VPP!$A$4:$F$120,3,FALSE),"Mã không đúng"))</f>
        <v/>
      </c>
      <c r="F116" s="3" t="str">
        <f>IF($D116="","",IFERROR(VLOOKUP($D116,DM_VPP!$A$4:$F$120,2,FALSE),""))</f>
        <v/>
      </c>
      <c r="G116" s="3" t="str">
        <f>IF($D116="","",IFERROR(VLOOKUP($D116,DM_VPP!$A$4:$F$120,4,FALSE),""))</f>
        <v/>
      </c>
      <c r="H116" s="8"/>
      <c r="I116" s="8"/>
      <c r="J116" s="8" t="str">
        <f t="shared" si="1"/>
        <v/>
      </c>
      <c r="K116" s="3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>
      <c r="A117" s="7"/>
      <c r="B117" s="3"/>
      <c r="C117" s="3"/>
      <c r="D117" s="3"/>
      <c r="E117" s="3" t="str">
        <f>IF($D117="","",IFERROR(VLOOKUP($D117,DM_VPP!$A$4:$F$120,3,FALSE),"Mã không đúng"))</f>
        <v/>
      </c>
      <c r="F117" s="3" t="str">
        <f>IF($D117="","",IFERROR(VLOOKUP($D117,DM_VPP!$A$4:$F$120,2,FALSE),""))</f>
        <v/>
      </c>
      <c r="G117" s="3" t="str">
        <f>IF($D117="","",IFERROR(VLOOKUP($D117,DM_VPP!$A$4:$F$120,4,FALSE),""))</f>
        <v/>
      </c>
      <c r="H117" s="8"/>
      <c r="I117" s="8"/>
      <c r="J117" s="8" t="str">
        <f t="shared" si="1"/>
        <v/>
      </c>
      <c r="K117" s="3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>
      <c r="A118" s="7"/>
      <c r="B118" s="3"/>
      <c r="C118" s="3"/>
      <c r="D118" s="3"/>
      <c r="E118" s="3" t="str">
        <f>IF($D118="","",IFERROR(VLOOKUP($D118,DM_VPP!$A$4:$F$120,3,FALSE),"Mã không đúng"))</f>
        <v/>
      </c>
      <c r="F118" s="3" t="str">
        <f>IF($D118="","",IFERROR(VLOOKUP($D118,DM_VPP!$A$4:$F$120,2,FALSE),""))</f>
        <v/>
      </c>
      <c r="G118" s="3" t="str">
        <f>IF($D118="","",IFERROR(VLOOKUP($D118,DM_VPP!$A$4:$F$120,4,FALSE),""))</f>
        <v/>
      </c>
      <c r="H118" s="8"/>
      <c r="I118" s="8"/>
      <c r="J118" s="8" t="str">
        <f t="shared" si="1"/>
        <v/>
      </c>
      <c r="K118" s="3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>
      <c r="A119" s="7"/>
      <c r="B119" s="3"/>
      <c r="C119" s="3"/>
      <c r="D119" s="3"/>
      <c r="E119" s="3" t="str">
        <f>IF($D119="","",IFERROR(VLOOKUP($D119,DM_VPP!$A$4:$F$120,3,FALSE),"Mã không đúng"))</f>
        <v/>
      </c>
      <c r="F119" s="3" t="str">
        <f>IF($D119="","",IFERROR(VLOOKUP($D119,DM_VPP!$A$4:$F$120,2,FALSE),""))</f>
        <v/>
      </c>
      <c r="G119" s="3" t="str">
        <f>IF($D119="","",IFERROR(VLOOKUP($D119,DM_VPP!$A$4:$F$120,4,FALSE),""))</f>
        <v/>
      </c>
      <c r="H119" s="8"/>
      <c r="I119" s="8"/>
      <c r="J119" s="8" t="str">
        <f t="shared" si="1"/>
        <v/>
      </c>
      <c r="K119" s="3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>
      <c r="A120" s="7"/>
      <c r="B120" s="3"/>
      <c r="C120" s="3"/>
      <c r="D120" s="3"/>
      <c r="E120" s="3" t="str">
        <f>IF($D120="","",IFERROR(VLOOKUP($D120,DM_VPP!$A$4:$F$120,3,FALSE),"Mã không đúng"))</f>
        <v/>
      </c>
      <c r="F120" s="3" t="str">
        <f>IF($D120="","",IFERROR(VLOOKUP($D120,DM_VPP!$A$4:$F$120,2,FALSE),""))</f>
        <v/>
      </c>
      <c r="G120" s="3" t="str">
        <f>IF($D120="","",IFERROR(VLOOKUP($D120,DM_VPP!$A$4:$F$120,4,FALSE),""))</f>
        <v/>
      </c>
      <c r="H120" s="8"/>
      <c r="I120" s="8"/>
      <c r="J120" s="8" t="str">
        <f t="shared" si="1"/>
        <v/>
      </c>
      <c r="K120" s="3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>
      <c r="A121" s="7"/>
      <c r="B121" s="3"/>
      <c r="C121" s="3"/>
      <c r="D121" s="3"/>
      <c r="E121" s="3" t="str">
        <f>IF($D121="","",IFERROR(VLOOKUP($D121,DM_VPP!$A$4:$F$120,3,FALSE),"Mã không đúng"))</f>
        <v/>
      </c>
      <c r="F121" s="3" t="str">
        <f>IF($D121="","",IFERROR(VLOOKUP($D121,DM_VPP!$A$4:$F$120,2,FALSE),""))</f>
        <v/>
      </c>
      <c r="G121" s="3" t="str">
        <f>IF($D121="","",IFERROR(VLOOKUP($D121,DM_VPP!$A$4:$F$120,4,FALSE),""))</f>
        <v/>
      </c>
      <c r="H121" s="8"/>
      <c r="I121" s="8"/>
      <c r="J121" s="8" t="str">
        <f t="shared" si="1"/>
        <v/>
      </c>
      <c r="K121" s="3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>
      <c r="A122" s="7"/>
      <c r="B122" s="3"/>
      <c r="C122" s="3"/>
      <c r="D122" s="3"/>
      <c r="E122" s="3" t="str">
        <f>IF($D122="","",IFERROR(VLOOKUP($D122,DM_VPP!$A$4:$F$120,3,FALSE),"Mã không đúng"))</f>
        <v/>
      </c>
      <c r="F122" s="3" t="str">
        <f>IF($D122="","",IFERROR(VLOOKUP($D122,DM_VPP!$A$4:$F$120,2,FALSE),""))</f>
        <v/>
      </c>
      <c r="G122" s="3" t="str">
        <f>IF($D122="","",IFERROR(VLOOKUP($D122,DM_VPP!$A$4:$F$120,4,FALSE),""))</f>
        <v/>
      </c>
      <c r="H122" s="8"/>
      <c r="I122" s="8"/>
      <c r="J122" s="8" t="str">
        <f t="shared" si="1"/>
        <v/>
      </c>
      <c r="K122" s="3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>
      <c r="A123" s="7"/>
      <c r="B123" s="3"/>
      <c r="C123" s="3"/>
      <c r="D123" s="3"/>
      <c r="E123" s="3" t="str">
        <f>IF($D123="","",IFERROR(VLOOKUP($D123,DM_VPP!$A$4:$F$120,3,FALSE),"Mã không đúng"))</f>
        <v/>
      </c>
      <c r="F123" s="3" t="str">
        <f>IF($D123="","",IFERROR(VLOOKUP($D123,DM_VPP!$A$4:$F$120,2,FALSE),""))</f>
        <v/>
      </c>
      <c r="G123" s="3" t="str">
        <f>IF($D123="","",IFERROR(VLOOKUP($D123,DM_VPP!$A$4:$F$120,4,FALSE),""))</f>
        <v/>
      </c>
      <c r="H123" s="8"/>
      <c r="I123" s="8"/>
      <c r="J123" s="8" t="str">
        <f t="shared" si="1"/>
        <v/>
      </c>
      <c r="K123" s="3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>
      <c r="A124" s="7"/>
      <c r="B124" s="3"/>
      <c r="C124" s="3"/>
      <c r="D124" s="3"/>
      <c r="E124" s="3" t="str">
        <f>IF($D124="","",IFERROR(VLOOKUP($D124,DM_VPP!$A$4:$F$120,3,FALSE),"Mã không đúng"))</f>
        <v/>
      </c>
      <c r="F124" s="3" t="str">
        <f>IF($D124="","",IFERROR(VLOOKUP($D124,DM_VPP!$A$4:$F$120,2,FALSE),""))</f>
        <v/>
      </c>
      <c r="G124" s="3" t="str">
        <f>IF($D124="","",IFERROR(VLOOKUP($D124,DM_VPP!$A$4:$F$120,4,FALSE),""))</f>
        <v/>
      </c>
      <c r="H124" s="8"/>
      <c r="I124" s="8"/>
      <c r="J124" s="8" t="str">
        <f t="shared" si="1"/>
        <v/>
      </c>
      <c r="K124" s="3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>
      <c r="A125" s="7"/>
      <c r="B125" s="3"/>
      <c r="C125" s="3"/>
      <c r="D125" s="3"/>
      <c r="E125" s="3" t="str">
        <f>IF($D125="","",IFERROR(VLOOKUP($D125,DM_VPP!$A$4:$F$120,3,FALSE),"Mã không đúng"))</f>
        <v/>
      </c>
      <c r="F125" s="3" t="str">
        <f>IF($D125="","",IFERROR(VLOOKUP($D125,DM_VPP!$A$4:$F$120,2,FALSE),""))</f>
        <v/>
      </c>
      <c r="G125" s="3" t="str">
        <f>IF($D125="","",IFERROR(VLOOKUP($D125,DM_VPP!$A$4:$F$120,4,FALSE),""))</f>
        <v/>
      </c>
      <c r="H125" s="8"/>
      <c r="I125" s="8"/>
      <c r="J125" s="8" t="str">
        <f t="shared" si="1"/>
        <v/>
      </c>
      <c r="K125" s="3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>
      <c r="A126" s="7"/>
      <c r="B126" s="3"/>
      <c r="C126" s="3"/>
      <c r="D126" s="3"/>
      <c r="E126" s="3" t="str">
        <f>IF($D126="","",IFERROR(VLOOKUP($D126,DM_VPP!$A$4:$F$120,3,FALSE),"Mã không đúng"))</f>
        <v/>
      </c>
      <c r="F126" s="3" t="str">
        <f>IF($D126="","",IFERROR(VLOOKUP($D126,DM_VPP!$A$4:$F$120,2,FALSE),""))</f>
        <v/>
      </c>
      <c r="G126" s="3" t="str">
        <f>IF($D126="","",IFERROR(VLOOKUP($D126,DM_VPP!$A$4:$F$120,4,FALSE),""))</f>
        <v/>
      </c>
      <c r="H126" s="8"/>
      <c r="I126" s="8"/>
      <c r="J126" s="8" t="str">
        <f t="shared" si="1"/>
        <v/>
      </c>
      <c r="K126" s="3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>
      <c r="A127" s="7"/>
      <c r="B127" s="3"/>
      <c r="C127" s="3"/>
      <c r="D127" s="3"/>
      <c r="E127" s="3" t="str">
        <f>IF($D127="","",IFERROR(VLOOKUP($D127,DM_VPP!$A$4:$F$120,3,FALSE),"Mã không đúng"))</f>
        <v/>
      </c>
      <c r="F127" s="3" t="str">
        <f>IF($D127="","",IFERROR(VLOOKUP($D127,DM_VPP!$A$4:$F$120,2,FALSE),""))</f>
        <v/>
      </c>
      <c r="G127" s="3" t="str">
        <f>IF($D127="","",IFERROR(VLOOKUP($D127,DM_VPP!$A$4:$F$120,4,FALSE),""))</f>
        <v/>
      </c>
      <c r="H127" s="8"/>
      <c r="I127" s="8"/>
      <c r="J127" s="8" t="str">
        <f t="shared" si="1"/>
        <v/>
      </c>
      <c r="K127" s="3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>
      <c r="A128" s="7"/>
      <c r="B128" s="3"/>
      <c r="C128" s="3"/>
      <c r="D128" s="3"/>
      <c r="E128" s="3" t="str">
        <f>IF($D128="","",IFERROR(VLOOKUP($D128,DM_VPP!$A$4:$F$120,3,FALSE),"Mã không đúng"))</f>
        <v/>
      </c>
      <c r="F128" s="3" t="str">
        <f>IF($D128="","",IFERROR(VLOOKUP($D128,DM_VPP!$A$4:$F$120,2,FALSE),""))</f>
        <v/>
      </c>
      <c r="G128" s="3" t="str">
        <f>IF($D128="","",IFERROR(VLOOKUP($D128,DM_VPP!$A$4:$F$120,4,FALSE),""))</f>
        <v/>
      </c>
      <c r="H128" s="8"/>
      <c r="I128" s="8"/>
      <c r="J128" s="8" t="str">
        <f t="shared" si="1"/>
        <v/>
      </c>
      <c r="K128" s="3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>
      <c r="A129" s="7"/>
      <c r="B129" s="3"/>
      <c r="C129" s="3"/>
      <c r="D129" s="3"/>
      <c r="E129" s="3" t="str">
        <f>IF($D129="","",IFERROR(VLOOKUP($D129,DM_VPP!$A$4:$F$120,3,FALSE),"Mã không đúng"))</f>
        <v/>
      </c>
      <c r="F129" s="3" t="str">
        <f>IF($D129="","",IFERROR(VLOOKUP($D129,DM_VPP!$A$4:$F$120,2,FALSE),""))</f>
        <v/>
      </c>
      <c r="G129" s="3" t="str">
        <f>IF($D129="","",IFERROR(VLOOKUP($D129,DM_VPP!$A$4:$F$120,4,FALSE),""))</f>
        <v/>
      </c>
      <c r="H129" s="8"/>
      <c r="I129" s="8"/>
      <c r="J129" s="8" t="str">
        <f t="shared" si="1"/>
        <v/>
      </c>
      <c r="K129" s="3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>
      <c r="A130" s="7"/>
      <c r="B130" s="3"/>
      <c r="C130" s="3"/>
      <c r="D130" s="3"/>
      <c r="E130" s="3" t="str">
        <f>IF($D130="","",IFERROR(VLOOKUP($D130,DM_VPP!$A$4:$F$120,3,FALSE),"Mã không đúng"))</f>
        <v/>
      </c>
      <c r="F130" s="3" t="str">
        <f>IF($D130="","",IFERROR(VLOOKUP($D130,DM_VPP!$A$4:$F$120,2,FALSE),""))</f>
        <v/>
      </c>
      <c r="G130" s="3" t="str">
        <f>IF($D130="","",IFERROR(VLOOKUP($D130,DM_VPP!$A$4:$F$120,4,FALSE),""))</f>
        <v/>
      </c>
      <c r="H130" s="8"/>
      <c r="I130" s="8"/>
      <c r="J130" s="8" t="str">
        <f t="shared" si="1"/>
        <v/>
      </c>
      <c r="K130" s="3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>
      <c r="A131" s="7"/>
      <c r="B131" s="3"/>
      <c r="C131" s="3"/>
      <c r="D131" s="3"/>
      <c r="E131" s="3" t="str">
        <f>IF($D131="","",IFERROR(VLOOKUP($D131,DM_VPP!$A$4:$F$120,3,FALSE),"Mã không đúng"))</f>
        <v/>
      </c>
      <c r="F131" s="3" t="str">
        <f>IF($D131="","",IFERROR(VLOOKUP($D131,DM_VPP!$A$4:$F$120,2,FALSE),""))</f>
        <v/>
      </c>
      <c r="G131" s="3" t="str">
        <f>IF($D131="","",IFERROR(VLOOKUP($D131,DM_VPP!$A$4:$F$120,4,FALSE),""))</f>
        <v/>
      </c>
      <c r="H131" s="8"/>
      <c r="I131" s="8"/>
      <c r="J131" s="8" t="str">
        <f t="shared" si="1"/>
        <v/>
      </c>
      <c r="K131" s="3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>
      <c r="A132" s="7"/>
      <c r="B132" s="3"/>
      <c r="C132" s="3"/>
      <c r="D132" s="3"/>
      <c r="E132" s="3" t="str">
        <f>IF($D132="","",IFERROR(VLOOKUP($D132,DM_VPP!$A$4:$F$120,3,FALSE),"Mã không đúng"))</f>
        <v/>
      </c>
      <c r="F132" s="3" t="str">
        <f>IF($D132="","",IFERROR(VLOOKUP($D132,DM_VPP!$A$4:$F$120,2,FALSE),""))</f>
        <v/>
      </c>
      <c r="G132" s="3" t="str">
        <f>IF($D132="","",IFERROR(VLOOKUP($D132,DM_VPP!$A$4:$F$120,4,FALSE),""))</f>
        <v/>
      </c>
      <c r="H132" s="8"/>
      <c r="I132" s="8"/>
      <c r="J132" s="8" t="str">
        <f t="shared" ref="J132:J195" si="2">IF(OR($H132="",$I132=""),"",$H132*$I132)</f>
        <v/>
      </c>
      <c r="K132" s="3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>
      <c r="A133" s="7"/>
      <c r="B133" s="3"/>
      <c r="C133" s="3"/>
      <c r="D133" s="3"/>
      <c r="E133" s="3" t="str">
        <f>IF($D133="","",IFERROR(VLOOKUP($D133,DM_VPP!$A$4:$F$120,3,FALSE),"Mã không đúng"))</f>
        <v/>
      </c>
      <c r="F133" s="3" t="str">
        <f>IF($D133="","",IFERROR(VLOOKUP($D133,DM_VPP!$A$4:$F$120,2,FALSE),""))</f>
        <v/>
      </c>
      <c r="G133" s="3" t="str">
        <f>IF($D133="","",IFERROR(VLOOKUP($D133,DM_VPP!$A$4:$F$120,4,FALSE),""))</f>
        <v/>
      </c>
      <c r="H133" s="8"/>
      <c r="I133" s="8"/>
      <c r="J133" s="8" t="str">
        <f t="shared" si="2"/>
        <v/>
      </c>
      <c r="K133" s="3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>
      <c r="A134" s="7"/>
      <c r="B134" s="3"/>
      <c r="C134" s="3"/>
      <c r="D134" s="3"/>
      <c r="E134" s="3" t="str">
        <f>IF($D134="","",IFERROR(VLOOKUP($D134,DM_VPP!$A$4:$F$120,3,FALSE),"Mã không đúng"))</f>
        <v/>
      </c>
      <c r="F134" s="3" t="str">
        <f>IF($D134="","",IFERROR(VLOOKUP($D134,DM_VPP!$A$4:$F$120,2,FALSE),""))</f>
        <v/>
      </c>
      <c r="G134" s="3" t="str">
        <f>IF($D134="","",IFERROR(VLOOKUP($D134,DM_VPP!$A$4:$F$120,4,FALSE),""))</f>
        <v/>
      </c>
      <c r="H134" s="8"/>
      <c r="I134" s="8"/>
      <c r="J134" s="8" t="str">
        <f t="shared" si="2"/>
        <v/>
      </c>
      <c r="K134" s="3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>
      <c r="A135" s="7"/>
      <c r="B135" s="3"/>
      <c r="C135" s="3"/>
      <c r="D135" s="3"/>
      <c r="E135" s="3" t="str">
        <f>IF($D135="","",IFERROR(VLOOKUP($D135,DM_VPP!$A$4:$F$120,3,FALSE),"Mã không đúng"))</f>
        <v/>
      </c>
      <c r="F135" s="3" t="str">
        <f>IF($D135="","",IFERROR(VLOOKUP($D135,DM_VPP!$A$4:$F$120,2,FALSE),""))</f>
        <v/>
      </c>
      <c r="G135" s="3" t="str">
        <f>IF($D135="","",IFERROR(VLOOKUP($D135,DM_VPP!$A$4:$F$120,4,FALSE),""))</f>
        <v/>
      </c>
      <c r="H135" s="8"/>
      <c r="I135" s="8"/>
      <c r="J135" s="8" t="str">
        <f t="shared" si="2"/>
        <v/>
      </c>
      <c r="K135" s="3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>
      <c r="A136" s="7"/>
      <c r="B136" s="3"/>
      <c r="C136" s="3"/>
      <c r="D136" s="3"/>
      <c r="E136" s="3" t="str">
        <f>IF($D136="","",IFERROR(VLOOKUP($D136,DM_VPP!$A$4:$F$120,3,FALSE),"Mã không đúng"))</f>
        <v/>
      </c>
      <c r="F136" s="3" t="str">
        <f>IF($D136="","",IFERROR(VLOOKUP($D136,DM_VPP!$A$4:$F$120,2,FALSE),""))</f>
        <v/>
      </c>
      <c r="G136" s="3" t="str">
        <f>IF($D136="","",IFERROR(VLOOKUP($D136,DM_VPP!$A$4:$F$120,4,FALSE),""))</f>
        <v/>
      </c>
      <c r="H136" s="8"/>
      <c r="I136" s="8"/>
      <c r="J136" s="8" t="str">
        <f t="shared" si="2"/>
        <v/>
      </c>
      <c r="K136" s="3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>
      <c r="A137" s="7"/>
      <c r="B137" s="3"/>
      <c r="C137" s="3"/>
      <c r="D137" s="3"/>
      <c r="E137" s="3" t="str">
        <f>IF($D137="","",IFERROR(VLOOKUP($D137,DM_VPP!$A$4:$F$120,3,FALSE),"Mã không đúng"))</f>
        <v/>
      </c>
      <c r="F137" s="3" t="str">
        <f>IF($D137="","",IFERROR(VLOOKUP($D137,DM_VPP!$A$4:$F$120,2,FALSE),""))</f>
        <v/>
      </c>
      <c r="G137" s="3" t="str">
        <f>IF($D137="","",IFERROR(VLOOKUP($D137,DM_VPP!$A$4:$F$120,4,FALSE),""))</f>
        <v/>
      </c>
      <c r="H137" s="8"/>
      <c r="I137" s="8"/>
      <c r="J137" s="8" t="str">
        <f t="shared" si="2"/>
        <v/>
      </c>
      <c r="K137" s="3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>
      <c r="A138" s="7"/>
      <c r="B138" s="3"/>
      <c r="C138" s="3"/>
      <c r="D138" s="3"/>
      <c r="E138" s="3" t="str">
        <f>IF($D138="","",IFERROR(VLOOKUP($D138,DM_VPP!$A$4:$F$120,3,FALSE),"Mã không đúng"))</f>
        <v/>
      </c>
      <c r="F138" s="3" t="str">
        <f>IF($D138="","",IFERROR(VLOOKUP($D138,DM_VPP!$A$4:$F$120,2,FALSE),""))</f>
        <v/>
      </c>
      <c r="G138" s="3" t="str">
        <f>IF($D138="","",IFERROR(VLOOKUP($D138,DM_VPP!$A$4:$F$120,4,FALSE),""))</f>
        <v/>
      </c>
      <c r="H138" s="8"/>
      <c r="I138" s="8"/>
      <c r="J138" s="8" t="str">
        <f t="shared" si="2"/>
        <v/>
      </c>
      <c r="K138" s="3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>
      <c r="A139" s="7"/>
      <c r="B139" s="3"/>
      <c r="C139" s="3"/>
      <c r="D139" s="3"/>
      <c r="E139" s="3" t="str">
        <f>IF($D139="","",IFERROR(VLOOKUP($D139,DM_VPP!$A$4:$F$120,3,FALSE),"Mã không đúng"))</f>
        <v/>
      </c>
      <c r="F139" s="3" t="str">
        <f>IF($D139="","",IFERROR(VLOOKUP($D139,DM_VPP!$A$4:$F$120,2,FALSE),""))</f>
        <v/>
      </c>
      <c r="G139" s="3" t="str">
        <f>IF($D139="","",IFERROR(VLOOKUP($D139,DM_VPP!$A$4:$F$120,4,FALSE),""))</f>
        <v/>
      </c>
      <c r="H139" s="8"/>
      <c r="I139" s="8"/>
      <c r="J139" s="8" t="str">
        <f t="shared" si="2"/>
        <v/>
      </c>
      <c r="K139" s="3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>
      <c r="A140" s="7"/>
      <c r="B140" s="3"/>
      <c r="C140" s="3"/>
      <c r="D140" s="3"/>
      <c r="E140" s="3" t="str">
        <f>IF($D140="","",IFERROR(VLOOKUP($D140,DM_VPP!$A$4:$F$120,3,FALSE),"Mã không đúng"))</f>
        <v/>
      </c>
      <c r="F140" s="3" t="str">
        <f>IF($D140="","",IFERROR(VLOOKUP($D140,DM_VPP!$A$4:$F$120,2,FALSE),""))</f>
        <v/>
      </c>
      <c r="G140" s="3" t="str">
        <f>IF($D140="","",IFERROR(VLOOKUP($D140,DM_VPP!$A$4:$F$120,4,FALSE),""))</f>
        <v/>
      </c>
      <c r="H140" s="8"/>
      <c r="I140" s="8"/>
      <c r="J140" s="8" t="str">
        <f t="shared" si="2"/>
        <v/>
      </c>
      <c r="K140" s="3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>
      <c r="A141" s="7"/>
      <c r="B141" s="3"/>
      <c r="C141" s="3"/>
      <c r="D141" s="3"/>
      <c r="E141" s="3" t="str">
        <f>IF($D141="","",IFERROR(VLOOKUP($D141,DM_VPP!$A$4:$F$120,3,FALSE),"Mã không đúng"))</f>
        <v/>
      </c>
      <c r="F141" s="3" t="str">
        <f>IF($D141="","",IFERROR(VLOOKUP($D141,DM_VPP!$A$4:$F$120,2,FALSE),""))</f>
        <v/>
      </c>
      <c r="G141" s="3" t="str">
        <f>IF($D141="","",IFERROR(VLOOKUP($D141,DM_VPP!$A$4:$F$120,4,FALSE),""))</f>
        <v/>
      </c>
      <c r="H141" s="8"/>
      <c r="I141" s="8"/>
      <c r="J141" s="8" t="str">
        <f t="shared" si="2"/>
        <v/>
      </c>
      <c r="K141" s="3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>
      <c r="A142" s="7"/>
      <c r="B142" s="3"/>
      <c r="C142" s="3"/>
      <c r="D142" s="3"/>
      <c r="E142" s="3" t="str">
        <f>IF($D142="","",IFERROR(VLOOKUP($D142,DM_VPP!$A$4:$F$120,3,FALSE),"Mã không đúng"))</f>
        <v/>
      </c>
      <c r="F142" s="3" t="str">
        <f>IF($D142="","",IFERROR(VLOOKUP($D142,DM_VPP!$A$4:$F$120,2,FALSE),""))</f>
        <v/>
      </c>
      <c r="G142" s="3" t="str">
        <f>IF($D142="","",IFERROR(VLOOKUP($D142,DM_VPP!$A$4:$F$120,4,FALSE),""))</f>
        <v/>
      </c>
      <c r="H142" s="8"/>
      <c r="I142" s="8"/>
      <c r="J142" s="8" t="str">
        <f t="shared" si="2"/>
        <v/>
      </c>
      <c r="K142" s="3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>
      <c r="A143" s="7"/>
      <c r="B143" s="3"/>
      <c r="C143" s="3"/>
      <c r="D143" s="3"/>
      <c r="E143" s="3" t="str">
        <f>IF($D143="","",IFERROR(VLOOKUP($D143,DM_VPP!$A$4:$F$120,3,FALSE),"Mã không đúng"))</f>
        <v/>
      </c>
      <c r="F143" s="3" t="str">
        <f>IF($D143="","",IFERROR(VLOOKUP($D143,DM_VPP!$A$4:$F$120,2,FALSE),""))</f>
        <v/>
      </c>
      <c r="G143" s="3" t="str">
        <f>IF($D143="","",IFERROR(VLOOKUP($D143,DM_VPP!$A$4:$F$120,4,FALSE),""))</f>
        <v/>
      </c>
      <c r="H143" s="8"/>
      <c r="I143" s="8"/>
      <c r="J143" s="8" t="str">
        <f t="shared" si="2"/>
        <v/>
      </c>
      <c r="K143" s="3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>
      <c r="A144" s="7"/>
      <c r="B144" s="3"/>
      <c r="C144" s="3"/>
      <c r="D144" s="3"/>
      <c r="E144" s="3" t="str">
        <f>IF($D144="","",IFERROR(VLOOKUP($D144,DM_VPP!$A$4:$F$120,3,FALSE),"Mã không đúng"))</f>
        <v/>
      </c>
      <c r="F144" s="3" t="str">
        <f>IF($D144="","",IFERROR(VLOOKUP($D144,DM_VPP!$A$4:$F$120,2,FALSE),""))</f>
        <v/>
      </c>
      <c r="G144" s="3" t="str">
        <f>IF($D144="","",IFERROR(VLOOKUP($D144,DM_VPP!$A$4:$F$120,4,FALSE),""))</f>
        <v/>
      </c>
      <c r="H144" s="8"/>
      <c r="I144" s="8"/>
      <c r="J144" s="8" t="str">
        <f t="shared" si="2"/>
        <v/>
      </c>
      <c r="K144" s="3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>
      <c r="A145" s="7"/>
      <c r="B145" s="3"/>
      <c r="C145" s="3"/>
      <c r="D145" s="3"/>
      <c r="E145" s="3" t="str">
        <f>IF($D145="","",IFERROR(VLOOKUP($D145,DM_VPP!$A$4:$F$120,3,FALSE),"Mã không đúng"))</f>
        <v/>
      </c>
      <c r="F145" s="3" t="str">
        <f>IF($D145="","",IFERROR(VLOOKUP($D145,DM_VPP!$A$4:$F$120,2,FALSE),""))</f>
        <v/>
      </c>
      <c r="G145" s="3" t="str">
        <f>IF($D145="","",IFERROR(VLOOKUP($D145,DM_VPP!$A$4:$F$120,4,FALSE),""))</f>
        <v/>
      </c>
      <c r="H145" s="8"/>
      <c r="I145" s="8"/>
      <c r="J145" s="8" t="str">
        <f t="shared" si="2"/>
        <v/>
      </c>
      <c r="K145" s="3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>
      <c r="A146" s="7"/>
      <c r="B146" s="3"/>
      <c r="C146" s="3"/>
      <c r="D146" s="3"/>
      <c r="E146" s="3" t="str">
        <f>IF($D146="","",IFERROR(VLOOKUP($D146,DM_VPP!$A$4:$F$120,3,FALSE),"Mã không đúng"))</f>
        <v/>
      </c>
      <c r="F146" s="3" t="str">
        <f>IF($D146="","",IFERROR(VLOOKUP($D146,DM_VPP!$A$4:$F$120,2,FALSE),""))</f>
        <v/>
      </c>
      <c r="G146" s="3" t="str">
        <f>IF($D146="","",IFERROR(VLOOKUP($D146,DM_VPP!$A$4:$F$120,4,FALSE),""))</f>
        <v/>
      </c>
      <c r="H146" s="8"/>
      <c r="I146" s="8"/>
      <c r="J146" s="8" t="str">
        <f t="shared" si="2"/>
        <v/>
      </c>
      <c r="K146" s="3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>
      <c r="A147" s="7"/>
      <c r="B147" s="3"/>
      <c r="C147" s="3"/>
      <c r="D147" s="3"/>
      <c r="E147" s="3" t="str">
        <f>IF($D147="","",IFERROR(VLOOKUP($D147,DM_VPP!$A$4:$F$120,3,FALSE),"Mã không đúng"))</f>
        <v/>
      </c>
      <c r="F147" s="3" t="str">
        <f>IF($D147="","",IFERROR(VLOOKUP($D147,DM_VPP!$A$4:$F$120,2,FALSE),""))</f>
        <v/>
      </c>
      <c r="G147" s="3" t="str">
        <f>IF($D147="","",IFERROR(VLOOKUP($D147,DM_VPP!$A$4:$F$120,4,FALSE),""))</f>
        <v/>
      </c>
      <c r="H147" s="8"/>
      <c r="I147" s="8"/>
      <c r="J147" s="8" t="str">
        <f t="shared" si="2"/>
        <v/>
      </c>
      <c r="K147" s="3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>
      <c r="A148" s="7"/>
      <c r="B148" s="3"/>
      <c r="C148" s="3"/>
      <c r="D148" s="3"/>
      <c r="E148" s="3" t="str">
        <f>IF($D148="","",IFERROR(VLOOKUP($D148,DM_VPP!$A$4:$F$120,3,FALSE),"Mã không đúng"))</f>
        <v/>
      </c>
      <c r="F148" s="3" t="str">
        <f>IF($D148="","",IFERROR(VLOOKUP($D148,DM_VPP!$A$4:$F$120,2,FALSE),""))</f>
        <v/>
      </c>
      <c r="G148" s="3" t="str">
        <f>IF($D148="","",IFERROR(VLOOKUP($D148,DM_VPP!$A$4:$F$120,4,FALSE),""))</f>
        <v/>
      </c>
      <c r="H148" s="8"/>
      <c r="I148" s="8"/>
      <c r="J148" s="8" t="str">
        <f t="shared" si="2"/>
        <v/>
      </c>
      <c r="K148" s="3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>
      <c r="A149" s="7"/>
      <c r="B149" s="3"/>
      <c r="C149" s="3"/>
      <c r="D149" s="3"/>
      <c r="E149" s="3" t="str">
        <f>IF($D149="","",IFERROR(VLOOKUP($D149,DM_VPP!$A$4:$F$120,3,FALSE),"Mã không đúng"))</f>
        <v/>
      </c>
      <c r="F149" s="3" t="str">
        <f>IF($D149="","",IFERROR(VLOOKUP($D149,DM_VPP!$A$4:$F$120,2,FALSE),""))</f>
        <v/>
      </c>
      <c r="G149" s="3" t="str">
        <f>IF($D149="","",IFERROR(VLOOKUP($D149,DM_VPP!$A$4:$F$120,4,FALSE),""))</f>
        <v/>
      </c>
      <c r="H149" s="8"/>
      <c r="I149" s="8"/>
      <c r="J149" s="8" t="str">
        <f t="shared" si="2"/>
        <v/>
      </c>
      <c r="K149" s="3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>
      <c r="A150" s="7"/>
      <c r="B150" s="3"/>
      <c r="C150" s="3"/>
      <c r="D150" s="3"/>
      <c r="E150" s="3" t="str">
        <f>IF($D150="","",IFERROR(VLOOKUP($D150,DM_VPP!$A$4:$F$120,3,FALSE),"Mã không đúng"))</f>
        <v/>
      </c>
      <c r="F150" s="3" t="str">
        <f>IF($D150="","",IFERROR(VLOOKUP($D150,DM_VPP!$A$4:$F$120,2,FALSE),""))</f>
        <v/>
      </c>
      <c r="G150" s="3" t="str">
        <f>IF($D150="","",IFERROR(VLOOKUP($D150,DM_VPP!$A$4:$F$120,4,FALSE),""))</f>
        <v/>
      </c>
      <c r="H150" s="8"/>
      <c r="I150" s="8"/>
      <c r="J150" s="8" t="str">
        <f t="shared" si="2"/>
        <v/>
      </c>
      <c r="K150" s="3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>
      <c r="A151" s="7"/>
      <c r="B151" s="3"/>
      <c r="C151" s="3"/>
      <c r="D151" s="3"/>
      <c r="E151" s="3" t="str">
        <f>IF($D151="","",IFERROR(VLOOKUP($D151,DM_VPP!$A$4:$F$120,3,FALSE),"Mã không đúng"))</f>
        <v/>
      </c>
      <c r="F151" s="3" t="str">
        <f>IF($D151="","",IFERROR(VLOOKUP($D151,DM_VPP!$A$4:$F$120,2,FALSE),""))</f>
        <v/>
      </c>
      <c r="G151" s="3" t="str">
        <f>IF($D151="","",IFERROR(VLOOKUP($D151,DM_VPP!$A$4:$F$120,4,FALSE),""))</f>
        <v/>
      </c>
      <c r="H151" s="8"/>
      <c r="I151" s="8"/>
      <c r="J151" s="8" t="str">
        <f t="shared" si="2"/>
        <v/>
      </c>
      <c r="K151" s="3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>
      <c r="A152" s="7"/>
      <c r="B152" s="3"/>
      <c r="C152" s="3"/>
      <c r="D152" s="3"/>
      <c r="E152" s="3" t="str">
        <f>IF($D152="","",IFERROR(VLOOKUP($D152,DM_VPP!$A$4:$F$120,3,FALSE),"Mã không đúng"))</f>
        <v/>
      </c>
      <c r="F152" s="3" t="str">
        <f>IF($D152="","",IFERROR(VLOOKUP($D152,DM_VPP!$A$4:$F$120,2,FALSE),""))</f>
        <v/>
      </c>
      <c r="G152" s="3" t="str">
        <f>IF($D152="","",IFERROR(VLOOKUP($D152,DM_VPP!$A$4:$F$120,4,FALSE),""))</f>
        <v/>
      </c>
      <c r="H152" s="8"/>
      <c r="I152" s="8"/>
      <c r="J152" s="8" t="str">
        <f t="shared" si="2"/>
        <v/>
      </c>
      <c r="K152" s="3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>
      <c r="A153" s="7"/>
      <c r="B153" s="3"/>
      <c r="C153" s="3"/>
      <c r="D153" s="3"/>
      <c r="E153" s="3" t="str">
        <f>IF($D153="","",IFERROR(VLOOKUP($D153,DM_VPP!$A$4:$F$120,3,FALSE),"Mã không đúng"))</f>
        <v/>
      </c>
      <c r="F153" s="3" t="str">
        <f>IF($D153="","",IFERROR(VLOOKUP($D153,DM_VPP!$A$4:$F$120,2,FALSE),""))</f>
        <v/>
      </c>
      <c r="G153" s="3" t="str">
        <f>IF($D153="","",IFERROR(VLOOKUP($D153,DM_VPP!$A$4:$F$120,4,FALSE),""))</f>
        <v/>
      </c>
      <c r="H153" s="8"/>
      <c r="I153" s="8"/>
      <c r="J153" s="8" t="str">
        <f t="shared" si="2"/>
        <v/>
      </c>
      <c r="K153" s="3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>
      <c r="A154" s="7"/>
      <c r="B154" s="3"/>
      <c r="C154" s="3"/>
      <c r="D154" s="3"/>
      <c r="E154" s="3" t="str">
        <f>IF($D154="","",IFERROR(VLOOKUP($D154,DM_VPP!$A$4:$F$120,3,FALSE),"Mã không đúng"))</f>
        <v/>
      </c>
      <c r="F154" s="3" t="str">
        <f>IF($D154="","",IFERROR(VLOOKUP($D154,DM_VPP!$A$4:$F$120,2,FALSE),""))</f>
        <v/>
      </c>
      <c r="G154" s="3" t="str">
        <f>IF($D154="","",IFERROR(VLOOKUP($D154,DM_VPP!$A$4:$F$120,4,FALSE),""))</f>
        <v/>
      </c>
      <c r="H154" s="8"/>
      <c r="I154" s="8"/>
      <c r="J154" s="8" t="str">
        <f t="shared" si="2"/>
        <v/>
      </c>
      <c r="K154" s="3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>
      <c r="A155" s="7"/>
      <c r="B155" s="3"/>
      <c r="C155" s="3"/>
      <c r="D155" s="3"/>
      <c r="E155" s="3" t="str">
        <f>IF($D155="","",IFERROR(VLOOKUP($D155,DM_VPP!$A$4:$F$120,3,FALSE),"Mã không đúng"))</f>
        <v/>
      </c>
      <c r="F155" s="3" t="str">
        <f>IF($D155="","",IFERROR(VLOOKUP($D155,DM_VPP!$A$4:$F$120,2,FALSE),""))</f>
        <v/>
      </c>
      <c r="G155" s="3" t="str">
        <f>IF($D155="","",IFERROR(VLOOKUP($D155,DM_VPP!$A$4:$F$120,4,FALSE),""))</f>
        <v/>
      </c>
      <c r="H155" s="8"/>
      <c r="I155" s="8"/>
      <c r="J155" s="8" t="str">
        <f t="shared" si="2"/>
        <v/>
      </c>
      <c r="K155" s="3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>
      <c r="A156" s="7"/>
      <c r="B156" s="3"/>
      <c r="C156" s="3"/>
      <c r="D156" s="3"/>
      <c r="E156" s="3" t="str">
        <f>IF($D156="","",IFERROR(VLOOKUP($D156,DM_VPP!$A$4:$F$120,3,FALSE),"Mã không đúng"))</f>
        <v/>
      </c>
      <c r="F156" s="3" t="str">
        <f>IF($D156="","",IFERROR(VLOOKUP($D156,DM_VPP!$A$4:$F$120,2,FALSE),""))</f>
        <v/>
      </c>
      <c r="G156" s="3" t="str">
        <f>IF($D156="","",IFERROR(VLOOKUP($D156,DM_VPP!$A$4:$F$120,4,FALSE),""))</f>
        <v/>
      </c>
      <c r="H156" s="8"/>
      <c r="I156" s="8"/>
      <c r="J156" s="8" t="str">
        <f t="shared" si="2"/>
        <v/>
      </c>
      <c r="K156" s="3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>
      <c r="A157" s="7"/>
      <c r="B157" s="3"/>
      <c r="C157" s="3"/>
      <c r="D157" s="3"/>
      <c r="E157" s="3" t="str">
        <f>IF($D157="","",IFERROR(VLOOKUP($D157,DM_VPP!$A$4:$F$120,3,FALSE),"Mã không đúng"))</f>
        <v/>
      </c>
      <c r="F157" s="3" t="str">
        <f>IF($D157="","",IFERROR(VLOOKUP($D157,DM_VPP!$A$4:$F$120,2,FALSE),""))</f>
        <v/>
      </c>
      <c r="G157" s="3" t="str">
        <f>IF($D157="","",IFERROR(VLOOKUP($D157,DM_VPP!$A$4:$F$120,4,FALSE),""))</f>
        <v/>
      </c>
      <c r="H157" s="8"/>
      <c r="I157" s="8"/>
      <c r="J157" s="8" t="str">
        <f t="shared" si="2"/>
        <v/>
      </c>
      <c r="K157" s="3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>
      <c r="A158" s="7"/>
      <c r="B158" s="3"/>
      <c r="C158" s="3"/>
      <c r="D158" s="3"/>
      <c r="E158" s="3" t="str">
        <f>IF($D158="","",IFERROR(VLOOKUP($D158,DM_VPP!$A$4:$F$120,3,FALSE),"Mã không đúng"))</f>
        <v/>
      </c>
      <c r="F158" s="3" t="str">
        <f>IF($D158="","",IFERROR(VLOOKUP($D158,DM_VPP!$A$4:$F$120,2,FALSE),""))</f>
        <v/>
      </c>
      <c r="G158" s="3" t="str">
        <f>IF($D158="","",IFERROR(VLOOKUP($D158,DM_VPP!$A$4:$F$120,4,FALSE),""))</f>
        <v/>
      </c>
      <c r="H158" s="8"/>
      <c r="I158" s="8"/>
      <c r="J158" s="8" t="str">
        <f t="shared" si="2"/>
        <v/>
      </c>
      <c r="K158" s="3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>
      <c r="A159" s="7"/>
      <c r="B159" s="3"/>
      <c r="C159" s="3"/>
      <c r="D159" s="3"/>
      <c r="E159" s="3" t="str">
        <f>IF($D159="","",IFERROR(VLOOKUP($D159,DM_VPP!$A$4:$F$120,3,FALSE),"Mã không đúng"))</f>
        <v/>
      </c>
      <c r="F159" s="3" t="str">
        <f>IF($D159="","",IFERROR(VLOOKUP($D159,DM_VPP!$A$4:$F$120,2,FALSE),""))</f>
        <v/>
      </c>
      <c r="G159" s="3" t="str">
        <f>IF($D159="","",IFERROR(VLOOKUP($D159,DM_VPP!$A$4:$F$120,4,FALSE),""))</f>
        <v/>
      </c>
      <c r="H159" s="8"/>
      <c r="I159" s="8"/>
      <c r="J159" s="8" t="str">
        <f t="shared" si="2"/>
        <v/>
      </c>
      <c r="K159" s="3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>
      <c r="A160" s="7"/>
      <c r="B160" s="3"/>
      <c r="C160" s="3"/>
      <c r="D160" s="3"/>
      <c r="E160" s="3" t="str">
        <f>IF($D160="","",IFERROR(VLOOKUP($D160,DM_VPP!$A$4:$F$120,3,FALSE),"Mã không đúng"))</f>
        <v/>
      </c>
      <c r="F160" s="3" t="str">
        <f>IF($D160="","",IFERROR(VLOOKUP($D160,DM_VPP!$A$4:$F$120,2,FALSE),""))</f>
        <v/>
      </c>
      <c r="G160" s="3" t="str">
        <f>IF($D160="","",IFERROR(VLOOKUP($D160,DM_VPP!$A$4:$F$120,4,FALSE),""))</f>
        <v/>
      </c>
      <c r="H160" s="8"/>
      <c r="I160" s="8"/>
      <c r="J160" s="8" t="str">
        <f t="shared" si="2"/>
        <v/>
      </c>
      <c r="K160" s="3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>
      <c r="A161" s="7"/>
      <c r="B161" s="3"/>
      <c r="C161" s="3"/>
      <c r="D161" s="3"/>
      <c r="E161" s="3" t="str">
        <f>IF($D161="","",IFERROR(VLOOKUP($D161,DM_VPP!$A$4:$F$120,3,FALSE),"Mã không đúng"))</f>
        <v/>
      </c>
      <c r="F161" s="3" t="str">
        <f>IF($D161="","",IFERROR(VLOOKUP($D161,DM_VPP!$A$4:$F$120,2,FALSE),""))</f>
        <v/>
      </c>
      <c r="G161" s="3" t="str">
        <f>IF($D161="","",IFERROR(VLOOKUP($D161,DM_VPP!$A$4:$F$120,4,FALSE),""))</f>
        <v/>
      </c>
      <c r="H161" s="8"/>
      <c r="I161" s="8"/>
      <c r="J161" s="8" t="str">
        <f t="shared" si="2"/>
        <v/>
      </c>
      <c r="K161" s="3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>
      <c r="A162" s="7"/>
      <c r="B162" s="3"/>
      <c r="C162" s="3"/>
      <c r="D162" s="3"/>
      <c r="E162" s="3" t="str">
        <f>IF($D162="","",IFERROR(VLOOKUP($D162,DM_VPP!$A$4:$F$120,3,FALSE),"Mã không đúng"))</f>
        <v/>
      </c>
      <c r="F162" s="3" t="str">
        <f>IF($D162="","",IFERROR(VLOOKUP($D162,DM_VPP!$A$4:$F$120,2,FALSE),""))</f>
        <v/>
      </c>
      <c r="G162" s="3" t="str">
        <f>IF($D162="","",IFERROR(VLOOKUP($D162,DM_VPP!$A$4:$F$120,4,FALSE),""))</f>
        <v/>
      </c>
      <c r="H162" s="8"/>
      <c r="I162" s="8"/>
      <c r="J162" s="8" t="str">
        <f t="shared" si="2"/>
        <v/>
      </c>
      <c r="K162" s="3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>
      <c r="A163" s="7"/>
      <c r="B163" s="3"/>
      <c r="C163" s="3"/>
      <c r="D163" s="3"/>
      <c r="E163" s="3" t="str">
        <f>IF($D163="","",IFERROR(VLOOKUP($D163,DM_VPP!$A$4:$F$120,3,FALSE),"Mã không đúng"))</f>
        <v/>
      </c>
      <c r="F163" s="3" t="str">
        <f>IF($D163="","",IFERROR(VLOOKUP($D163,DM_VPP!$A$4:$F$120,2,FALSE),""))</f>
        <v/>
      </c>
      <c r="G163" s="3" t="str">
        <f>IF($D163="","",IFERROR(VLOOKUP($D163,DM_VPP!$A$4:$F$120,4,FALSE),""))</f>
        <v/>
      </c>
      <c r="H163" s="8"/>
      <c r="I163" s="8"/>
      <c r="J163" s="8" t="str">
        <f t="shared" si="2"/>
        <v/>
      </c>
      <c r="K163" s="3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>
      <c r="A164" s="7"/>
      <c r="B164" s="3"/>
      <c r="C164" s="3"/>
      <c r="D164" s="3"/>
      <c r="E164" s="3" t="str">
        <f>IF($D164="","",IFERROR(VLOOKUP($D164,DM_VPP!$A$4:$F$120,3,FALSE),"Mã không đúng"))</f>
        <v/>
      </c>
      <c r="F164" s="3" t="str">
        <f>IF($D164="","",IFERROR(VLOOKUP($D164,DM_VPP!$A$4:$F$120,2,FALSE),""))</f>
        <v/>
      </c>
      <c r="G164" s="3" t="str">
        <f>IF($D164="","",IFERROR(VLOOKUP($D164,DM_VPP!$A$4:$F$120,4,FALSE),""))</f>
        <v/>
      </c>
      <c r="H164" s="8"/>
      <c r="I164" s="8"/>
      <c r="J164" s="8" t="str">
        <f t="shared" si="2"/>
        <v/>
      </c>
      <c r="K164" s="3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>
      <c r="A165" s="7"/>
      <c r="B165" s="3"/>
      <c r="C165" s="3"/>
      <c r="D165" s="3"/>
      <c r="E165" s="3" t="str">
        <f>IF($D165="","",IFERROR(VLOOKUP($D165,DM_VPP!$A$4:$F$120,3,FALSE),"Mã không đúng"))</f>
        <v/>
      </c>
      <c r="F165" s="3" t="str">
        <f>IF($D165="","",IFERROR(VLOOKUP($D165,DM_VPP!$A$4:$F$120,2,FALSE),""))</f>
        <v/>
      </c>
      <c r="G165" s="3" t="str">
        <f>IF($D165="","",IFERROR(VLOOKUP($D165,DM_VPP!$A$4:$F$120,4,FALSE),""))</f>
        <v/>
      </c>
      <c r="H165" s="8"/>
      <c r="I165" s="8"/>
      <c r="J165" s="8" t="str">
        <f t="shared" si="2"/>
        <v/>
      </c>
      <c r="K165" s="3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>
      <c r="A166" s="7"/>
      <c r="B166" s="3"/>
      <c r="C166" s="3"/>
      <c r="D166" s="3"/>
      <c r="E166" s="3" t="str">
        <f>IF($D166="","",IFERROR(VLOOKUP($D166,DM_VPP!$A$4:$F$120,3,FALSE),"Mã không đúng"))</f>
        <v/>
      </c>
      <c r="F166" s="3" t="str">
        <f>IF($D166="","",IFERROR(VLOOKUP($D166,DM_VPP!$A$4:$F$120,2,FALSE),""))</f>
        <v/>
      </c>
      <c r="G166" s="3" t="str">
        <f>IF($D166="","",IFERROR(VLOOKUP($D166,DM_VPP!$A$4:$F$120,4,FALSE),""))</f>
        <v/>
      </c>
      <c r="H166" s="8"/>
      <c r="I166" s="8"/>
      <c r="J166" s="8" t="str">
        <f t="shared" si="2"/>
        <v/>
      </c>
      <c r="K166" s="3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>
      <c r="A167" s="7"/>
      <c r="B167" s="3"/>
      <c r="C167" s="3"/>
      <c r="D167" s="3"/>
      <c r="E167" s="3" t="str">
        <f>IF($D167="","",IFERROR(VLOOKUP($D167,DM_VPP!$A$4:$F$120,3,FALSE),"Mã không đúng"))</f>
        <v/>
      </c>
      <c r="F167" s="3" t="str">
        <f>IF($D167="","",IFERROR(VLOOKUP($D167,DM_VPP!$A$4:$F$120,2,FALSE),""))</f>
        <v/>
      </c>
      <c r="G167" s="3" t="str">
        <f>IF($D167="","",IFERROR(VLOOKUP($D167,DM_VPP!$A$4:$F$120,4,FALSE),""))</f>
        <v/>
      </c>
      <c r="H167" s="8"/>
      <c r="I167" s="8"/>
      <c r="J167" s="8" t="str">
        <f t="shared" si="2"/>
        <v/>
      </c>
      <c r="K167" s="3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>
      <c r="A168" s="7"/>
      <c r="B168" s="3"/>
      <c r="C168" s="3"/>
      <c r="D168" s="3"/>
      <c r="E168" s="3" t="str">
        <f>IF($D168="","",IFERROR(VLOOKUP($D168,DM_VPP!$A$4:$F$120,3,FALSE),"Mã không đúng"))</f>
        <v/>
      </c>
      <c r="F168" s="3" t="str">
        <f>IF($D168="","",IFERROR(VLOOKUP($D168,DM_VPP!$A$4:$F$120,2,FALSE),""))</f>
        <v/>
      </c>
      <c r="G168" s="3" t="str">
        <f>IF($D168="","",IFERROR(VLOOKUP($D168,DM_VPP!$A$4:$F$120,4,FALSE),""))</f>
        <v/>
      </c>
      <c r="H168" s="8"/>
      <c r="I168" s="8"/>
      <c r="J168" s="8" t="str">
        <f t="shared" si="2"/>
        <v/>
      </c>
      <c r="K168" s="3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>
      <c r="A169" s="7"/>
      <c r="B169" s="3"/>
      <c r="C169" s="3"/>
      <c r="D169" s="3"/>
      <c r="E169" s="3" t="str">
        <f>IF($D169="","",IFERROR(VLOOKUP($D169,DM_VPP!$A$4:$F$120,3,FALSE),"Mã không đúng"))</f>
        <v/>
      </c>
      <c r="F169" s="3" t="str">
        <f>IF($D169="","",IFERROR(VLOOKUP($D169,DM_VPP!$A$4:$F$120,2,FALSE),""))</f>
        <v/>
      </c>
      <c r="G169" s="3" t="str">
        <f>IF($D169="","",IFERROR(VLOOKUP($D169,DM_VPP!$A$4:$F$120,4,FALSE),""))</f>
        <v/>
      </c>
      <c r="H169" s="8"/>
      <c r="I169" s="8"/>
      <c r="J169" s="8" t="str">
        <f t="shared" si="2"/>
        <v/>
      </c>
      <c r="K169" s="3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>
      <c r="A170" s="7"/>
      <c r="B170" s="3"/>
      <c r="C170" s="3"/>
      <c r="D170" s="3"/>
      <c r="E170" s="3" t="str">
        <f>IF($D170="","",IFERROR(VLOOKUP($D170,DM_VPP!$A$4:$F$120,3,FALSE),"Mã không đúng"))</f>
        <v/>
      </c>
      <c r="F170" s="3" t="str">
        <f>IF($D170="","",IFERROR(VLOOKUP($D170,DM_VPP!$A$4:$F$120,2,FALSE),""))</f>
        <v/>
      </c>
      <c r="G170" s="3" t="str">
        <f>IF($D170="","",IFERROR(VLOOKUP($D170,DM_VPP!$A$4:$F$120,4,FALSE),""))</f>
        <v/>
      </c>
      <c r="H170" s="8"/>
      <c r="I170" s="8"/>
      <c r="J170" s="8" t="str">
        <f t="shared" si="2"/>
        <v/>
      </c>
      <c r="K170" s="3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>
      <c r="A171" s="7"/>
      <c r="B171" s="3"/>
      <c r="C171" s="3"/>
      <c r="D171" s="3"/>
      <c r="E171" s="3" t="str">
        <f>IF($D171="","",IFERROR(VLOOKUP($D171,DM_VPP!$A$4:$F$120,3,FALSE),"Mã không đúng"))</f>
        <v/>
      </c>
      <c r="F171" s="3" t="str">
        <f>IF($D171="","",IFERROR(VLOOKUP($D171,DM_VPP!$A$4:$F$120,2,FALSE),""))</f>
        <v/>
      </c>
      <c r="G171" s="3" t="str">
        <f>IF($D171="","",IFERROR(VLOOKUP($D171,DM_VPP!$A$4:$F$120,4,FALSE),""))</f>
        <v/>
      </c>
      <c r="H171" s="8"/>
      <c r="I171" s="8"/>
      <c r="J171" s="8" t="str">
        <f t="shared" si="2"/>
        <v/>
      </c>
      <c r="K171" s="3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>
      <c r="A172" s="7"/>
      <c r="B172" s="3"/>
      <c r="C172" s="3"/>
      <c r="D172" s="3"/>
      <c r="E172" s="3" t="str">
        <f>IF($D172="","",IFERROR(VLOOKUP($D172,DM_VPP!$A$4:$F$120,3,FALSE),"Mã không đúng"))</f>
        <v/>
      </c>
      <c r="F172" s="3" t="str">
        <f>IF($D172="","",IFERROR(VLOOKUP($D172,DM_VPP!$A$4:$F$120,2,FALSE),""))</f>
        <v/>
      </c>
      <c r="G172" s="3" t="str">
        <f>IF($D172="","",IFERROR(VLOOKUP($D172,DM_VPP!$A$4:$F$120,4,FALSE),""))</f>
        <v/>
      </c>
      <c r="H172" s="8"/>
      <c r="I172" s="8"/>
      <c r="J172" s="8" t="str">
        <f t="shared" si="2"/>
        <v/>
      </c>
      <c r="K172" s="3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>
      <c r="A173" s="7"/>
      <c r="B173" s="3"/>
      <c r="C173" s="3"/>
      <c r="D173" s="3"/>
      <c r="E173" s="3" t="str">
        <f>IF($D173="","",IFERROR(VLOOKUP($D173,DM_VPP!$A$4:$F$120,3,FALSE),"Mã không đúng"))</f>
        <v/>
      </c>
      <c r="F173" s="3" t="str">
        <f>IF($D173="","",IFERROR(VLOOKUP($D173,DM_VPP!$A$4:$F$120,2,FALSE),""))</f>
        <v/>
      </c>
      <c r="G173" s="3" t="str">
        <f>IF($D173="","",IFERROR(VLOOKUP($D173,DM_VPP!$A$4:$F$120,4,FALSE),""))</f>
        <v/>
      </c>
      <c r="H173" s="8"/>
      <c r="I173" s="8"/>
      <c r="J173" s="8" t="str">
        <f t="shared" si="2"/>
        <v/>
      </c>
      <c r="K173" s="3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>
      <c r="A174" s="7"/>
      <c r="B174" s="3"/>
      <c r="C174" s="3"/>
      <c r="D174" s="3"/>
      <c r="E174" s="3" t="str">
        <f>IF($D174="","",IFERROR(VLOOKUP($D174,DM_VPP!$A$4:$F$120,3,FALSE),"Mã không đúng"))</f>
        <v/>
      </c>
      <c r="F174" s="3" t="str">
        <f>IF($D174="","",IFERROR(VLOOKUP($D174,DM_VPP!$A$4:$F$120,2,FALSE),""))</f>
        <v/>
      </c>
      <c r="G174" s="3" t="str">
        <f>IF($D174="","",IFERROR(VLOOKUP($D174,DM_VPP!$A$4:$F$120,4,FALSE),""))</f>
        <v/>
      </c>
      <c r="H174" s="8"/>
      <c r="I174" s="8"/>
      <c r="J174" s="8" t="str">
        <f t="shared" si="2"/>
        <v/>
      </c>
      <c r="K174" s="3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>
      <c r="A175" s="7"/>
      <c r="B175" s="3"/>
      <c r="C175" s="3"/>
      <c r="D175" s="3"/>
      <c r="E175" s="3" t="str">
        <f>IF($D175="","",IFERROR(VLOOKUP($D175,DM_VPP!$A$4:$F$120,3,FALSE),"Mã không đúng"))</f>
        <v/>
      </c>
      <c r="F175" s="3" t="str">
        <f>IF($D175="","",IFERROR(VLOOKUP($D175,DM_VPP!$A$4:$F$120,2,FALSE),""))</f>
        <v/>
      </c>
      <c r="G175" s="3" t="str">
        <f>IF($D175="","",IFERROR(VLOOKUP($D175,DM_VPP!$A$4:$F$120,4,FALSE),""))</f>
        <v/>
      </c>
      <c r="H175" s="8"/>
      <c r="I175" s="8"/>
      <c r="J175" s="8" t="str">
        <f t="shared" si="2"/>
        <v/>
      </c>
      <c r="K175" s="3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>
      <c r="A176" s="7"/>
      <c r="B176" s="3"/>
      <c r="C176" s="3"/>
      <c r="D176" s="3"/>
      <c r="E176" s="3" t="str">
        <f>IF($D176="","",IFERROR(VLOOKUP($D176,DM_VPP!$A$4:$F$120,3,FALSE),"Mã không đúng"))</f>
        <v/>
      </c>
      <c r="F176" s="3" t="str">
        <f>IF($D176="","",IFERROR(VLOOKUP($D176,DM_VPP!$A$4:$F$120,2,FALSE),""))</f>
        <v/>
      </c>
      <c r="G176" s="3" t="str">
        <f>IF($D176="","",IFERROR(VLOOKUP($D176,DM_VPP!$A$4:$F$120,4,FALSE),""))</f>
        <v/>
      </c>
      <c r="H176" s="8"/>
      <c r="I176" s="8"/>
      <c r="J176" s="8" t="str">
        <f t="shared" si="2"/>
        <v/>
      </c>
      <c r="K176" s="3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>
      <c r="A177" s="7"/>
      <c r="B177" s="3"/>
      <c r="C177" s="3"/>
      <c r="D177" s="3"/>
      <c r="E177" s="3" t="str">
        <f>IF($D177="","",IFERROR(VLOOKUP($D177,DM_VPP!$A$4:$F$120,3,FALSE),"Mã không đúng"))</f>
        <v/>
      </c>
      <c r="F177" s="3" t="str">
        <f>IF($D177="","",IFERROR(VLOOKUP($D177,DM_VPP!$A$4:$F$120,2,FALSE),""))</f>
        <v/>
      </c>
      <c r="G177" s="3" t="str">
        <f>IF($D177="","",IFERROR(VLOOKUP($D177,DM_VPP!$A$4:$F$120,4,FALSE),""))</f>
        <v/>
      </c>
      <c r="H177" s="8"/>
      <c r="I177" s="8"/>
      <c r="J177" s="8" t="str">
        <f t="shared" si="2"/>
        <v/>
      </c>
      <c r="K177" s="3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>
      <c r="A178" s="7"/>
      <c r="B178" s="3"/>
      <c r="C178" s="3"/>
      <c r="D178" s="3"/>
      <c r="E178" s="3" t="str">
        <f>IF($D178="","",IFERROR(VLOOKUP($D178,DM_VPP!$A$4:$F$120,3,FALSE),"Mã không đúng"))</f>
        <v/>
      </c>
      <c r="F178" s="3" t="str">
        <f>IF($D178="","",IFERROR(VLOOKUP($D178,DM_VPP!$A$4:$F$120,2,FALSE),""))</f>
        <v/>
      </c>
      <c r="G178" s="3" t="str">
        <f>IF($D178="","",IFERROR(VLOOKUP($D178,DM_VPP!$A$4:$F$120,4,FALSE),""))</f>
        <v/>
      </c>
      <c r="H178" s="8"/>
      <c r="I178" s="8"/>
      <c r="J178" s="8" t="str">
        <f t="shared" si="2"/>
        <v/>
      </c>
      <c r="K178" s="3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>
      <c r="A179" s="7"/>
      <c r="B179" s="3"/>
      <c r="C179" s="3"/>
      <c r="D179" s="3"/>
      <c r="E179" s="3" t="str">
        <f>IF($D179="","",IFERROR(VLOOKUP($D179,DM_VPP!$A$4:$F$120,3,FALSE),"Mã không đúng"))</f>
        <v/>
      </c>
      <c r="F179" s="3" t="str">
        <f>IF($D179="","",IFERROR(VLOOKUP($D179,DM_VPP!$A$4:$F$120,2,FALSE),""))</f>
        <v/>
      </c>
      <c r="G179" s="3" t="str">
        <f>IF($D179="","",IFERROR(VLOOKUP($D179,DM_VPP!$A$4:$F$120,4,FALSE),""))</f>
        <v/>
      </c>
      <c r="H179" s="8"/>
      <c r="I179" s="8"/>
      <c r="J179" s="8" t="str">
        <f t="shared" si="2"/>
        <v/>
      </c>
      <c r="K179" s="3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>
      <c r="A180" s="7"/>
      <c r="B180" s="3"/>
      <c r="C180" s="3"/>
      <c r="D180" s="3"/>
      <c r="E180" s="3" t="str">
        <f>IF($D180="","",IFERROR(VLOOKUP($D180,DM_VPP!$A$4:$F$120,3,FALSE),"Mã không đúng"))</f>
        <v/>
      </c>
      <c r="F180" s="3" t="str">
        <f>IF($D180="","",IFERROR(VLOOKUP($D180,DM_VPP!$A$4:$F$120,2,FALSE),""))</f>
        <v/>
      </c>
      <c r="G180" s="3" t="str">
        <f>IF($D180="","",IFERROR(VLOOKUP($D180,DM_VPP!$A$4:$F$120,4,FALSE),""))</f>
        <v/>
      </c>
      <c r="H180" s="8"/>
      <c r="I180" s="8"/>
      <c r="J180" s="8" t="str">
        <f t="shared" si="2"/>
        <v/>
      </c>
      <c r="K180" s="3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>
      <c r="A181" s="7"/>
      <c r="B181" s="3"/>
      <c r="C181" s="3"/>
      <c r="D181" s="3"/>
      <c r="E181" s="3" t="str">
        <f>IF($D181="","",IFERROR(VLOOKUP($D181,DM_VPP!$A$4:$F$120,3,FALSE),"Mã không đúng"))</f>
        <v/>
      </c>
      <c r="F181" s="3" t="str">
        <f>IF($D181="","",IFERROR(VLOOKUP($D181,DM_VPP!$A$4:$F$120,2,FALSE),""))</f>
        <v/>
      </c>
      <c r="G181" s="3" t="str">
        <f>IF($D181="","",IFERROR(VLOOKUP($D181,DM_VPP!$A$4:$F$120,4,FALSE),""))</f>
        <v/>
      </c>
      <c r="H181" s="8"/>
      <c r="I181" s="8"/>
      <c r="J181" s="8" t="str">
        <f t="shared" si="2"/>
        <v/>
      </c>
      <c r="K181" s="3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>
      <c r="A182" s="7"/>
      <c r="B182" s="3"/>
      <c r="C182" s="3"/>
      <c r="D182" s="3"/>
      <c r="E182" s="3" t="str">
        <f>IF($D182="","",IFERROR(VLOOKUP($D182,DM_VPP!$A$4:$F$120,3,FALSE),"Mã không đúng"))</f>
        <v/>
      </c>
      <c r="F182" s="3" t="str">
        <f>IF($D182="","",IFERROR(VLOOKUP($D182,DM_VPP!$A$4:$F$120,2,FALSE),""))</f>
        <v/>
      </c>
      <c r="G182" s="3" t="str">
        <f>IF($D182="","",IFERROR(VLOOKUP($D182,DM_VPP!$A$4:$F$120,4,FALSE),""))</f>
        <v/>
      </c>
      <c r="H182" s="8"/>
      <c r="I182" s="8"/>
      <c r="J182" s="8" t="str">
        <f t="shared" si="2"/>
        <v/>
      </c>
      <c r="K182" s="3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>
      <c r="A183" s="7"/>
      <c r="B183" s="3"/>
      <c r="C183" s="3"/>
      <c r="D183" s="3"/>
      <c r="E183" s="3" t="str">
        <f>IF($D183="","",IFERROR(VLOOKUP($D183,DM_VPP!$A$4:$F$120,3,FALSE),"Mã không đúng"))</f>
        <v/>
      </c>
      <c r="F183" s="3" t="str">
        <f>IF($D183="","",IFERROR(VLOOKUP($D183,DM_VPP!$A$4:$F$120,2,FALSE),""))</f>
        <v/>
      </c>
      <c r="G183" s="3" t="str">
        <f>IF($D183="","",IFERROR(VLOOKUP($D183,DM_VPP!$A$4:$F$120,4,FALSE),""))</f>
        <v/>
      </c>
      <c r="H183" s="8"/>
      <c r="I183" s="8"/>
      <c r="J183" s="8" t="str">
        <f t="shared" si="2"/>
        <v/>
      </c>
      <c r="K183" s="3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>
      <c r="A184" s="7"/>
      <c r="B184" s="3"/>
      <c r="C184" s="3"/>
      <c r="D184" s="3"/>
      <c r="E184" s="3" t="str">
        <f>IF($D184="","",IFERROR(VLOOKUP($D184,DM_VPP!$A$4:$F$120,3,FALSE),"Mã không đúng"))</f>
        <v/>
      </c>
      <c r="F184" s="3" t="str">
        <f>IF($D184="","",IFERROR(VLOOKUP($D184,DM_VPP!$A$4:$F$120,2,FALSE),""))</f>
        <v/>
      </c>
      <c r="G184" s="3" t="str">
        <f>IF($D184="","",IFERROR(VLOOKUP($D184,DM_VPP!$A$4:$F$120,4,FALSE),""))</f>
        <v/>
      </c>
      <c r="H184" s="8"/>
      <c r="I184" s="8"/>
      <c r="J184" s="8" t="str">
        <f t="shared" si="2"/>
        <v/>
      </c>
      <c r="K184" s="3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>
      <c r="A185" s="7"/>
      <c r="B185" s="3"/>
      <c r="C185" s="3"/>
      <c r="D185" s="3"/>
      <c r="E185" s="3" t="str">
        <f>IF($D185="","",IFERROR(VLOOKUP($D185,DM_VPP!$A$4:$F$120,3,FALSE),"Mã không đúng"))</f>
        <v/>
      </c>
      <c r="F185" s="3" t="str">
        <f>IF($D185="","",IFERROR(VLOOKUP($D185,DM_VPP!$A$4:$F$120,2,FALSE),""))</f>
        <v/>
      </c>
      <c r="G185" s="3" t="str">
        <f>IF($D185="","",IFERROR(VLOOKUP($D185,DM_VPP!$A$4:$F$120,4,FALSE),""))</f>
        <v/>
      </c>
      <c r="H185" s="8"/>
      <c r="I185" s="8"/>
      <c r="J185" s="8" t="str">
        <f t="shared" si="2"/>
        <v/>
      </c>
      <c r="K185" s="3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>
      <c r="A186" s="7"/>
      <c r="B186" s="3"/>
      <c r="C186" s="3"/>
      <c r="D186" s="3"/>
      <c r="E186" s="3" t="str">
        <f>IF($D186="","",IFERROR(VLOOKUP($D186,DM_VPP!$A$4:$F$120,3,FALSE),"Mã không đúng"))</f>
        <v/>
      </c>
      <c r="F186" s="3" t="str">
        <f>IF($D186="","",IFERROR(VLOOKUP($D186,DM_VPP!$A$4:$F$120,2,FALSE),""))</f>
        <v/>
      </c>
      <c r="G186" s="3" t="str">
        <f>IF($D186="","",IFERROR(VLOOKUP($D186,DM_VPP!$A$4:$F$120,4,FALSE),""))</f>
        <v/>
      </c>
      <c r="H186" s="8"/>
      <c r="I186" s="8"/>
      <c r="J186" s="8" t="str">
        <f t="shared" si="2"/>
        <v/>
      </c>
      <c r="K186" s="3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>
      <c r="A187" s="7"/>
      <c r="B187" s="3"/>
      <c r="C187" s="3"/>
      <c r="D187" s="3"/>
      <c r="E187" s="3" t="str">
        <f>IF($D187="","",IFERROR(VLOOKUP($D187,DM_VPP!$A$4:$F$120,3,FALSE),"Mã không đúng"))</f>
        <v/>
      </c>
      <c r="F187" s="3" t="str">
        <f>IF($D187="","",IFERROR(VLOOKUP($D187,DM_VPP!$A$4:$F$120,2,FALSE),""))</f>
        <v/>
      </c>
      <c r="G187" s="3" t="str">
        <f>IF($D187="","",IFERROR(VLOOKUP($D187,DM_VPP!$A$4:$F$120,4,FALSE),""))</f>
        <v/>
      </c>
      <c r="H187" s="8"/>
      <c r="I187" s="8"/>
      <c r="J187" s="8" t="str">
        <f t="shared" si="2"/>
        <v/>
      </c>
      <c r="K187" s="3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>
      <c r="A188" s="7"/>
      <c r="B188" s="3"/>
      <c r="C188" s="3"/>
      <c r="D188" s="3"/>
      <c r="E188" s="3" t="str">
        <f>IF($D188="","",IFERROR(VLOOKUP($D188,DM_VPP!$A$4:$F$120,3,FALSE),"Mã không đúng"))</f>
        <v/>
      </c>
      <c r="F188" s="3" t="str">
        <f>IF($D188="","",IFERROR(VLOOKUP($D188,DM_VPP!$A$4:$F$120,2,FALSE),""))</f>
        <v/>
      </c>
      <c r="G188" s="3" t="str">
        <f>IF($D188="","",IFERROR(VLOOKUP($D188,DM_VPP!$A$4:$F$120,4,FALSE),""))</f>
        <v/>
      </c>
      <c r="H188" s="8"/>
      <c r="I188" s="8"/>
      <c r="J188" s="8" t="str">
        <f t="shared" si="2"/>
        <v/>
      </c>
      <c r="K188" s="3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>
      <c r="A189" s="7"/>
      <c r="B189" s="3"/>
      <c r="C189" s="3"/>
      <c r="D189" s="3"/>
      <c r="E189" s="3" t="str">
        <f>IF($D189="","",IFERROR(VLOOKUP($D189,DM_VPP!$A$4:$F$120,3,FALSE),"Mã không đúng"))</f>
        <v/>
      </c>
      <c r="F189" s="3" t="str">
        <f>IF($D189="","",IFERROR(VLOOKUP($D189,DM_VPP!$A$4:$F$120,2,FALSE),""))</f>
        <v/>
      </c>
      <c r="G189" s="3" t="str">
        <f>IF($D189="","",IFERROR(VLOOKUP($D189,DM_VPP!$A$4:$F$120,4,FALSE),""))</f>
        <v/>
      </c>
      <c r="H189" s="8"/>
      <c r="I189" s="8"/>
      <c r="J189" s="8" t="str">
        <f t="shared" si="2"/>
        <v/>
      </c>
      <c r="K189" s="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>
      <c r="A190" s="7"/>
      <c r="B190" s="3"/>
      <c r="C190" s="3"/>
      <c r="D190" s="3"/>
      <c r="E190" s="3" t="str">
        <f>IF($D190="","",IFERROR(VLOOKUP($D190,DM_VPP!$A$4:$F$120,3,FALSE),"Mã không đúng"))</f>
        <v/>
      </c>
      <c r="F190" s="3" t="str">
        <f>IF($D190="","",IFERROR(VLOOKUP($D190,DM_VPP!$A$4:$F$120,2,FALSE),""))</f>
        <v/>
      </c>
      <c r="G190" s="3" t="str">
        <f>IF($D190="","",IFERROR(VLOOKUP($D190,DM_VPP!$A$4:$F$120,4,FALSE),""))</f>
        <v/>
      </c>
      <c r="H190" s="8"/>
      <c r="I190" s="8"/>
      <c r="J190" s="8" t="str">
        <f t="shared" si="2"/>
        <v/>
      </c>
      <c r="K190" s="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>
      <c r="A191" s="7"/>
      <c r="B191" s="3"/>
      <c r="C191" s="3"/>
      <c r="D191" s="3"/>
      <c r="E191" s="3" t="str">
        <f>IF($D191="","",IFERROR(VLOOKUP($D191,DM_VPP!$A$4:$F$120,3,FALSE),"Mã không đúng"))</f>
        <v/>
      </c>
      <c r="F191" s="3" t="str">
        <f>IF($D191="","",IFERROR(VLOOKUP($D191,DM_VPP!$A$4:$F$120,2,FALSE),""))</f>
        <v/>
      </c>
      <c r="G191" s="3" t="str">
        <f>IF($D191="","",IFERROR(VLOOKUP($D191,DM_VPP!$A$4:$F$120,4,FALSE),""))</f>
        <v/>
      </c>
      <c r="H191" s="8"/>
      <c r="I191" s="8"/>
      <c r="J191" s="8" t="str">
        <f t="shared" si="2"/>
        <v/>
      </c>
      <c r="K191" s="3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>
      <c r="A192" s="7"/>
      <c r="B192" s="3"/>
      <c r="C192" s="3"/>
      <c r="D192" s="3"/>
      <c r="E192" s="3" t="str">
        <f>IF($D192="","",IFERROR(VLOOKUP($D192,DM_VPP!$A$4:$F$120,3,FALSE),"Mã không đúng"))</f>
        <v/>
      </c>
      <c r="F192" s="3" t="str">
        <f>IF($D192="","",IFERROR(VLOOKUP($D192,DM_VPP!$A$4:$F$120,2,FALSE),""))</f>
        <v/>
      </c>
      <c r="G192" s="3" t="str">
        <f>IF($D192="","",IFERROR(VLOOKUP($D192,DM_VPP!$A$4:$F$120,4,FALSE),""))</f>
        <v/>
      </c>
      <c r="H192" s="8"/>
      <c r="I192" s="8"/>
      <c r="J192" s="8" t="str">
        <f t="shared" si="2"/>
        <v/>
      </c>
      <c r="K192" s="3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>
      <c r="A193" s="7"/>
      <c r="B193" s="3"/>
      <c r="C193" s="3"/>
      <c r="D193" s="3"/>
      <c r="E193" s="3" t="str">
        <f>IF($D193="","",IFERROR(VLOOKUP($D193,DM_VPP!$A$4:$F$120,3,FALSE),"Mã không đúng"))</f>
        <v/>
      </c>
      <c r="F193" s="3" t="str">
        <f>IF($D193="","",IFERROR(VLOOKUP($D193,DM_VPP!$A$4:$F$120,2,FALSE),""))</f>
        <v/>
      </c>
      <c r="G193" s="3" t="str">
        <f>IF($D193="","",IFERROR(VLOOKUP($D193,DM_VPP!$A$4:$F$120,4,FALSE),""))</f>
        <v/>
      </c>
      <c r="H193" s="8"/>
      <c r="I193" s="8"/>
      <c r="J193" s="8" t="str">
        <f t="shared" si="2"/>
        <v/>
      </c>
      <c r="K193" s="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>
      <c r="A194" s="7"/>
      <c r="B194" s="3"/>
      <c r="C194" s="3"/>
      <c r="D194" s="3"/>
      <c r="E194" s="3" t="str">
        <f>IF($D194="","",IFERROR(VLOOKUP($D194,DM_VPP!$A$4:$F$120,3,FALSE),"Mã không đúng"))</f>
        <v/>
      </c>
      <c r="F194" s="3" t="str">
        <f>IF($D194="","",IFERROR(VLOOKUP($D194,DM_VPP!$A$4:$F$120,2,FALSE),""))</f>
        <v/>
      </c>
      <c r="G194" s="3" t="str">
        <f>IF($D194="","",IFERROR(VLOOKUP($D194,DM_VPP!$A$4:$F$120,4,FALSE),""))</f>
        <v/>
      </c>
      <c r="H194" s="8"/>
      <c r="I194" s="8"/>
      <c r="J194" s="8" t="str">
        <f t="shared" si="2"/>
        <v/>
      </c>
      <c r="K194" s="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>
      <c r="A195" s="7"/>
      <c r="B195" s="3"/>
      <c r="C195" s="3"/>
      <c r="D195" s="3"/>
      <c r="E195" s="3" t="str">
        <f>IF($D195="","",IFERROR(VLOOKUP($D195,DM_VPP!$A$4:$F$120,3,FALSE),"Mã không đúng"))</f>
        <v/>
      </c>
      <c r="F195" s="3" t="str">
        <f>IF($D195="","",IFERROR(VLOOKUP($D195,DM_VPP!$A$4:$F$120,2,FALSE),""))</f>
        <v/>
      </c>
      <c r="G195" s="3" t="str">
        <f>IF($D195="","",IFERROR(VLOOKUP($D195,DM_VPP!$A$4:$F$120,4,FALSE),""))</f>
        <v/>
      </c>
      <c r="H195" s="8"/>
      <c r="I195" s="8"/>
      <c r="J195" s="8" t="str">
        <f t="shared" si="2"/>
        <v/>
      </c>
      <c r="K195" s="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>
      <c r="A196" s="7"/>
      <c r="B196" s="3"/>
      <c r="C196" s="3"/>
      <c r="D196" s="3"/>
      <c r="E196" s="3" t="str">
        <f>IF($D196="","",IFERROR(VLOOKUP($D196,DM_VPP!$A$4:$F$120,3,FALSE),"Mã không đúng"))</f>
        <v/>
      </c>
      <c r="F196" s="3" t="str">
        <f>IF($D196="","",IFERROR(VLOOKUP($D196,DM_VPP!$A$4:$F$120,2,FALSE),""))</f>
        <v/>
      </c>
      <c r="G196" s="3" t="str">
        <f>IF($D196="","",IFERROR(VLOOKUP($D196,DM_VPP!$A$4:$F$120,4,FALSE),""))</f>
        <v/>
      </c>
      <c r="H196" s="8"/>
      <c r="I196" s="8"/>
      <c r="J196" s="8" t="str">
        <f t="shared" ref="J196:J259" si="3">IF(OR($H196="",$I196=""),"",$H196*$I196)</f>
        <v/>
      </c>
      <c r="K196" s="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>
      <c r="A197" s="7"/>
      <c r="B197" s="3"/>
      <c r="C197" s="3"/>
      <c r="D197" s="3"/>
      <c r="E197" s="3" t="str">
        <f>IF($D197="","",IFERROR(VLOOKUP($D197,DM_VPP!$A$4:$F$120,3,FALSE),"Mã không đúng"))</f>
        <v/>
      </c>
      <c r="F197" s="3" t="str">
        <f>IF($D197="","",IFERROR(VLOOKUP($D197,DM_VPP!$A$4:$F$120,2,FALSE),""))</f>
        <v/>
      </c>
      <c r="G197" s="3" t="str">
        <f>IF($D197="","",IFERROR(VLOOKUP($D197,DM_VPP!$A$4:$F$120,4,FALSE),""))</f>
        <v/>
      </c>
      <c r="H197" s="8"/>
      <c r="I197" s="8"/>
      <c r="J197" s="8" t="str">
        <f t="shared" si="3"/>
        <v/>
      </c>
      <c r="K197" s="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>
      <c r="A198" s="7"/>
      <c r="B198" s="3"/>
      <c r="C198" s="3"/>
      <c r="D198" s="3"/>
      <c r="E198" s="3" t="str">
        <f>IF($D198="","",IFERROR(VLOOKUP($D198,DM_VPP!$A$4:$F$120,3,FALSE),"Mã không đúng"))</f>
        <v/>
      </c>
      <c r="F198" s="3" t="str">
        <f>IF($D198="","",IFERROR(VLOOKUP($D198,DM_VPP!$A$4:$F$120,2,FALSE),""))</f>
        <v/>
      </c>
      <c r="G198" s="3" t="str">
        <f>IF($D198="","",IFERROR(VLOOKUP($D198,DM_VPP!$A$4:$F$120,4,FALSE),""))</f>
        <v/>
      </c>
      <c r="H198" s="8"/>
      <c r="I198" s="8"/>
      <c r="J198" s="8" t="str">
        <f t="shared" si="3"/>
        <v/>
      </c>
      <c r="K198" s="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>
      <c r="A199" s="7"/>
      <c r="B199" s="3"/>
      <c r="C199" s="3"/>
      <c r="D199" s="3"/>
      <c r="E199" s="3" t="str">
        <f>IF($D199="","",IFERROR(VLOOKUP($D199,DM_VPP!$A$4:$F$120,3,FALSE),"Mã không đúng"))</f>
        <v/>
      </c>
      <c r="F199" s="3" t="str">
        <f>IF($D199="","",IFERROR(VLOOKUP($D199,DM_VPP!$A$4:$F$120,2,FALSE),""))</f>
        <v/>
      </c>
      <c r="G199" s="3" t="str">
        <f>IF($D199="","",IFERROR(VLOOKUP($D199,DM_VPP!$A$4:$F$120,4,FALSE),""))</f>
        <v/>
      </c>
      <c r="H199" s="8"/>
      <c r="I199" s="8"/>
      <c r="J199" s="8" t="str">
        <f t="shared" si="3"/>
        <v/>
      </c>
      <c r="K199" s="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>
      <c r="A200" s="7"/>
      <c r="B200" s="3"/>
      <c r="C200" s="3"/>
      <c r="D200" s="3"/>
      <c r="E200" s="3" t="str">
        <f>IF($D200="","",IFERROR(VLOOKUP($D200,DM_VPP!$A$4:$F$120,3,FALSE),"Mã không đúng"))</f>
        <v/>
      </c>
      <c r="F200" s="3" t="str">
        <f>IF($D200="","",IFERROR(VLOOKUP($D200,DM_VPP!$A$4:$F$120,2,FALSE),""))</f>
        <v/>
      </c>
      <c r="G200" s="3" t="str">
        <f>IF($D200="","",IFERROR(VLOOKUP($D200,DM_VPP!$A$4:$F$120,4,FALSE),""))</f>
        <v/>
      </c>
      <c r="H200" s="8"/>
      <c r="I200" s="8"/>
      <c r="J200" s="8" t="str">
        <f t="shared" si="3"/>
        <v/>
      </c>
      <c r="K200" s="3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>
      <c r="A201" s="7"/>
      <c r="B201" s="3"/>
      <c r="C201" s="3"/>
      <c r="D201" s="3"/>
      <c r="E201" s="3" t="str">
        <f>IF($D201="","",IFERROR(VLOOKUP($D201,DM_VPP!$A$4:$F$120,3,FALSE),"Mã không đúng"))</f>
        <v/>
      </c>
      <c r="F201" s="3" t="str">
        <f>IF($D201="","",IFERROR(VLOOKUP($D201,DM_VPP!$A$4:$F$120,2,FALSE),""))</f>
        <v/>
      </c>
      <c r="G201" s="3" t="str">
        <f>IF($D201="","",IFERROR(VLOOKUP($D201,DM_VPP!$A$4:$F$120,4,FALSE),""))</f>
        <v/>
      </c>
      <c r="H201" s="8"/>
      <c r="I201" s="8"/>
      <c r="J201" s="8" t="str">
        <f t="shared" si="3"/>
        <v/>
      </c>
      <c r="K201" s="3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>
      <c r="A202" s="7"/>
      <c r="B202" s="3"/>
      <c r="C202" s="3"/>
      <c r="D202" s="3"/>
      <c r="E202" s="3" t="str">
        <f>IF($D202="","",IFERROR(VLOOKUP($D202,DM_VPP!$A$4:$F$120,3,FALSE),"Mã không đúng"))</f>
        <v/>
      </c>
      <c r="F202" s="3" t="str">
        <f>IF($D202="","",IFERROR(VLOOKUP($D202,DM_VPP!$A$4:$F$120,2,FALSE),""))</f>
        <v/>
      </c>
      <c r="G202" s="3" t="str">
        <f>IF($D202="","",IFERROR(VLOOKUP($D202,DM_VPP!$A$4:$F$120,4,FALSE),""))</f>
        <v/>
      </c>
      <c r="H202" s="8"/>
      <c r="I202" s="8"/>
      <c r="J202" s="8" t="str">
        <f t="shared" si="3"/>
        <v/>
      </c>
      <c r="K202" s="3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>
      <c r="A203" s="7"/>
      <c r="B203" s="3"/>
      <c r="C203" s="3"/>
      <c r="D203" s="3"/>
      <c r="E203" s="3" t="str">
        <f>IF($D203="","",IFERROR(VLOOKUP($D203,DM_VPP!$A$4:$F$120,3,FALSE),"Mã không đúng"))</f>
        <v/>
      </c>
      <c r="F203" s="3" t="str">
        <f>IF($D203="","",IFERROR(VLOOKUP($D203,DM_VPP!$A$4:$F$120,2,FALSE),""))</f>
        <v/>
      </c>
      <c r="G203" s="3" t="str">
        <f>IF($D203="","",IFERROR(VLOOKUP($D203,DM_VPP!$A$4:$F$120,4,FALSE),""))</f>
        <v/>
      </c>
      <c r="H203" s="8"/>
      <c r="I203" s="8"/>
      <c r="J203" s="8" t="str">
        <f t="shared" si="3"/>
        <v/>
      </c>
      <c r="K203" s="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>
      <c r="A204" s="7"/>
      <c r="B204" s="3"/>
      <c r="C204" s="3"/>
      <c r="D204" s="3"/>
      <c r="E204" s="3" t="str">
        <f>IF($D204="","",IFERROR(VLOOKUP($D204,DM_VPP!$A$4:$F$120,3,FALSE),"Mã không đúng"))</f>
        <v/>
      </c>
      <c r="F204" s="3" t="str">
        <f>IF($D204="","",IFERROR(VLOOKUP($D204,DM_VPP!$A$4:$F$120,2,FALSE),""))</f>
        <v/>
      </c>
      <c r="G204" s="3" t="str">
        <f>IF($D204="","",IFERROR(VLOOKUP($D204,DM_VPP!$A$4:$F$120,4,FALSE),""))</f>
        <v/>
      </c>
      <c r="H204" s="8"/>
      <c r="I204" s="8"/>
      <c r="J204" s="8" t="str">
        <f t="shared" si="3"/>
        <v/>
      </c>
      <c r="K204" s="3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>
      <c r="A205" s="7"/>
      <c r="B205" s="3"/>
      <c r="C205" s="3"/>
      <c r="D205" s="3"/>
      <c r="E205" s="3" t="str">
        <f>IF($D205="","",IFERROR(VLOOKUP($D205,DM_VPP!$A$4:$F$120,3,FALSE),"Mã không đúng"))</f>
        <v/>
      </c>
      <c r="F205" s="3" t="str">
        <f>IF($D205="","",IFERROR(VLOOKUP($D205,DM_VPP!$A$4:$F$120,2,FALSE),""))</f>
        <v/>
      </c>
      <c r="G205" s="3" t="str">
        <f>IF($D205="","",IFERROR(VLOOKUP($D205,DM_VPP!$A$4:$F$120,4,FALSE),""))</f>
        <v/>
      </c>
      <c r="H205" s="8"/>
      <c r="I205" s="8"/>
      <c r="J205" s="8" t="str">
        <f t="shared" si="3"/>
        <v/>
      </c>
      <c r="K205" s="3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>
      <c r="A206" s="7"/>
      <c r="B206" s="3"/>
      <c r="C206" s="3"/>
      <c r="D206" s="3"/>
      <c r="E206" s="3" t="str">
        <f>IF($D206="","",IFERROR(VLOOKUP($D206,DM_VPP!$A$4:$F$120,3,FALSE),"Mã không đúng"))</f>
        <v/>
      </c>
      <c r="F206" s="3" t="str">
        <f>IF($D206="","",IFERROR(VLOOKUP($D206,DM_VPP!$A$4:$F$120,2,FALSE),""))</f>
        <v/>
      </c>
      <c r="G206" s="3" t="str">
        <f>IF($D206="","",IFERROR(VLOOKUP($D206,DM_VPP!$A$4:$F$120,4,FALSE),""))</f>
        <v/>
      </c>
      <c r="H206" s="8"/>
      <c r="I206" s="8"/>
      <c r="J206" s="8" t="str">
        <f t="shared" si="3"/>
        <v/>
      </c>
      <c r="K206" s="3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>
      <c r="A207" s="7"/>
      <c r="B207" s="3"/>
      <c r="C207" s="3"/>
      <c r="D207" s="3"/>
      <c r="E207" s="3" t="str">
        <f>IF($D207="","",IFERROR(VLOOKUP($D207,DM_VPP!$A$4:$F$120,3,FALSE),"Mã không đúng"))</f>
        <v/>
      </c>
      <c r="F207" s="3" t="str">
        <f>IF($D207="","",IFERROR(VLOOKUP($D207,DM_VPP!$A$4:$F$120,2,FALSE),""))</f>
        <v/>
      </c>
      <c r="G207" s="3" t="str">
        <f>IF($D207="","",IFERROR(VLOOKUP($D207,DM_VPP!$A$4:$F$120,4,FALSE),""))</f>
        <v/>
      </c>
      <c r="H207" s="8"/>
      <c r="I207" s="8"/>
      <c r="J207" s="8" t="str">
        <f t="shared" si="3"/>
        <v/>
      </c>
      <c r="K207" s="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>
      <c r="A208" s="7"/>
      <c r="B208" s="3"/>
      <c r="C208" s="3"/>
      <c r="D208" s="3"/>
      <c r="E208" s="3" t="str">
        <f>IF($D208="","",IFERROR(VLOOKUP($D208,DM_VPP!$A$4:$F$120,3,FALSE),"Mã không đúng"))</f>
        <v/>
      </c>
      <c r="F208" s="3" t="str">
        <f>IF($D208="","",IFERROR(VLOOKUP($D208,DM_VPP!$A$4:$F$120,2,FALSE),""))</f>
        <v/>
      </c>
      <c r="G208" s="3" t="str">
        <f>IF($D208="","",IFERROR(VLOOKUP($D208,DM_VPP!$A$4:$F$120,4,FALSE),""))</f>
        <v/>
      </c>
      <c r="H208" s="8"/>
      <c r="I208" s="8"/>
      <c r="J208" s="8" t="str">
        <f t="shared" si="3"/>
        <v/>
      </c>
      <c r="K208" s="3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>
      <c r="A209" s="7"/>
      <c r="B209" s="3"/>
      <c r="C209" s="3"/>
      <c r="D209" s="3"/>
      <c r="E209" s="3" t="str">
        <f>IF($D209="","",IFERROR(VLOOKUP($D209,DM_VPP!$A$4:$F$120,3,FALSE),"Mã không đúng"))</f>
        <v/>
      </c>
      <c r="F209" s="3" t="str">
        <f>IF($D209="","",IFERROR(VLOOKUP($D209,DM_VPP!$A$4:$F$120,2,FALSE),""))</f>
        <v/>
      </c>
      <c r="G209" s="3" t="str">
        <f>IF($D209="","",IFERROR(VLOOKUP($D209,DM_VPP!$A$4:$F$120,4,FALSE),""))</f>
        <v/>
      </c>
      <c r="H209" s="8"/>
      <c r="I209" s="8"/>
      <c r="J209" s="8" t="str">
        <f t="shared" si="3"/>
        <v/>
      </c>
      <c r="K209" s="3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>
      <c r="A210" s="7"/>
      <c r="B210" s="3"/>
      <c r="C210" s="3"/>
      <c r="D210" s="3"/>
      <c r="E210" s="3" t="str">
        <f>IF($D210="","",IFERROR(VLOOKUP($D210,DM_VPP!$A$4:$F$120,3,FALSE),"Mã không đúng"))</f>
        <v/>
      </c>
      <c r="F210" s="3" t="str">
        <f>IF($D210="","",IFERROR(VLOOKUP($D210,DM_VPP!$A$4:$F$120,2,FALSE),""))</f>
        <v/>
      </c>
      <c r="G210" s="3" t="str">
        <f>IF($D210="","",IFERROR(VLOOKUP($D210,DM_VPP!$A$4:$F$120,4,FALSE),""))</f>
        <v/>
      </c>
      <c r="H210" s="8"/>
      <c r="I210" s="8"/>
      <c r="J210" s="8" t="str">
        <f t="shared" si="3"/>
        <v/>
      </c>
      <c r="K210" s="3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>
      <c r="A211" s="7"/>
      <c r="B211" s="3"/>
      <c r="C211" s="3"/>
      <c r="D211" s="3"/>
      <c r="E211" s="3" t="str">
        <f>IF($D211="","",IFERROR(VLOOKUP($D211,DM_VPP!$A$4:$F$120,3,FALSE),"Mã không đúng"))</f>
        <v/>
      </c>
      <c r="F211" s="3" t="str">
        <f>IF($D211="","",IFERROR(VLOOKUP($D211,DM_VPP!$A$4:$F$120,2,FALSE),""))</f>
        <v/>
      </c>
      <c r="G211" s="3" t="str">
        <f>IF($D211="","",IFERROR(VLOOKUP($D211,DM_VPP!$A$4:$F$120,4,FALSE),""))</f>
        <v/>
      </c>
      <c r="H211" s="8"/>
      <c r="I211" s="8"/>
      <c r="J211" s="8" t="str">
        <f t="shared" si="3"/>
        <v/>
      </c>
      <c r="K211" s="3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>
      <c r="A212" s="7"/>
      <c r="B212" s="3"/>
      <c r="C212" s="3"/>
      <c r="D212" s="3"/>
      <c r="E212" s="3" t="str">
        <f>IF($D212="","",IFERROR(VLOOKUP($D212,DM_VPP!$A$4:$F$120,3,FALSE),"Mã không đúng"))</f>
        <v/>
      </c>
      <c r="F212" s="3" t="str">
        <f>IF($D212="","",IFERROR(VLOOKUP($D212,DM_VPP!$A$4:$F$120,2,FALSE),""))</f>
        <v/>
      </c>
      <c r="G212" s="3" t="str">
        <f>IF($D212="","",IFERROR(VLOOKUP($D212,DM_VPP!$A$4:$F$120,4,FALSE),""))</f>
        <v/>
      </c>
      <c r="H212" s="8"/>
      <c r="I212" s="8"/>
      <c r="J212" s="8" t="str">
        <f t="shared" si="3"/>
        <v/>
      </c>
      <c r="K212" s="3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>
      <c r="A213" s="7"/>
      <c r="B213" s="3"/>
      <c r="C213" s="3"/>
      <c r="D213" s="3"/>
      <c r="E213" s="3" t="str">
        <f>IF($D213="","",IFERROR(VLOOKUP($D213,DM_VPP!$A$4:$F$120,3,FALSE),"Mã không đúng"))</f>
        <v/>
      </c>
      <c r="F213" s="3" t="str">
        <f>IF($D213="","",IFERROR(VLOOKUP($D213,DM_VPP!$A$4:$F$120,2,FALSE),""))</f>
        <v/>
      </c>
      <c r="G213" s="3" t="str">
        <f>IF($D213="","",IFERROR(VLOOKUP($D213,DM_VPP!$A$4:$F$120,4,FALSE),""))</f>
        <v/>
      </c>
      <c r="H213" s="8"/>
      <c r="I213" s="8"/>
      <c r="J213" s="8" t="str">
        <f t="shared" si="3"/>
        <v/>
      </c>
      <c r="K213" s="3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>
      <c r="A214" s="7"/>
      <c r="B214" s="3"/>
      <c r="C214" s="3"/>
      <c r="D214" s="3"/>
      <c r="E214" s="3" t="str">
        <f>IF($D214="","",IFERROR(VLOOKUP($D214,DM_VPP!$A$4:$F$120,3,FALSE),"Mã không đúng"))</f>
        <v/>
      </c>
      <c r="F214" s="3" t="str">
        <f>IF($D214="","",IFERROR(VLOOKUP($D214,DM_VPP!$A$4:$F$120,2,FALSE),""))</f>
        <v/>
      </c>
      <c r="G214" s="3" t="str">
        <f>IF($D214="","",IFERROR(VLOOKUP($D214,DM_VPP!$A$4:$F$120,4,FALSE),""))</f>
        <v/>
      </c>
      <c r="H214" s="8"/>
      <c r="I214" s="8"/>
      <c r="J214" s="8" t="str">
        <f t="shared" si="3"/>
        <v/>
      </c>
      <c r="K214" s="3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>
      <c r="A215" s="7"/>
      <c r="B215" s="3"/>
      <c r="C215" s="3"/>
      <c r="D215" s="3"/>
      <c r="E215" s="3" t="str">
        <f>IF($D215="","",IFERROR(VLOOKUP($D215,DM_VPP!$A$4:$F$120,3,FALSE),"Mã không đúng"))</f>
        <v/>
      </c>
      <c r="F215" s="3" t="str">
        <f>IF($D215="","",IFERROR(VLOOKUP($D215,DM_VPP!$A$4:$F$120,2,FALSE),""))</f>
        <v/>
      </c>
      <c r="G215" s="3" t="str">
        <f>IF($D215="","",IFERROR(VLOOKUP($D215,DM_VPP!$A$4:$F$120,4,FALSE),""))</f>
        <v/>
      </c>
      <c r="H215" s="8"/>
      <c r="I215" s="8"/>
      <c r="J215" s="8" t="str">
        <f t="shared" si="3"/>
        <v/>
      </c>
      <c r="K215" s="3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>
      <c r="A216" s="7"/>
      <c r="B216" s="3"/>
      <c r="C216" s="3"/>
      <c r="D216" s="3"/>
      <c r="E216" s="3" t="str">
        <f>IF($D216="","",IFERROR(VLOOKUP($D216,DM_VPP!$A$4:$F$120,3,FALSE),"Mã không đúng"))</f>
        <v/>
      </c>
      <c r="F216" s="3" t="str">
        <f>IF($D216="","",IFERROR(VLOOKUP($D216,DM_VPP!$A$4:$F$120,2,FALSE),""))</f>
        <v/>
      </c>
      <c r="G216" s="3" t="str">
        <f>IF($D216="","",IFERROR(VLOOKUP($D216,DM_VPP!$A$4:$F$120,4,FALSE),""))</f>
        <v/>
      </c>
      <c r="H216" s="8"/>
      <c r="I216" s="8"/>
      <c r="J216" s="8" t="str">
        <f t="shared" si="3"/>
        <v/>
      </c>
      <c r="K216" s="3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>
      <c r="A217" s="7"/>
      <c r="B217" s="3"/>
      <c r="C217" s="3"/>
      <c r="D217" s="3"/>
      <c r="E217" s="3" t="str">
        <f>IF($D217="","",IFERROR(VLOOKUP($D217,DM_VPP!$A$4:$F$120,3,FALSE),"Mã không đúng"))</f>
        <v/>
      </c>
      <c r="F217" s="3" t="str">
        <f>IF($D217="","",IFERROR(VLOOKUP($D217,DM_VPP!$A$4:$F$120,2,FALSE),""))</f>
        <v/>
      </c>
      <c r="G217" s="3" t="str">
        <f>IF($D217="","",IFERROR(VLOOKUP($D217,DM_VPP!$A$4:$F$120,4,FALSE),""))</f>
        <v/>
      </c>
      <c r="H217" s="8"/>
      <c r="I217" s="8"/>
      <c r="J217" s="8" t="str">
        <f t="shared" si="3"/>
        <v/>
      </c>
      <c r="K217" s="3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>
      <c r="A218" s="7"/>
      <c r="B218" s="3"/>
      <c r="C218" s="3"/>
      <c r="D218" s="3"/>
      <c r="E218" s="3" t="str">
        <f>IF($D218="","",IFERROR(VLOOKUP($D218,DM_VPP!$A$4:$F$120,3,FALSE),"Mã không đúng"))</f>
        <v/>
      </c>
      <c r="F218" s="3" t="str">
        <f>IF($D218="","",IFERROR(VLOOKUP($D218,DM_VPP!$A$4:$F$120,2,FALSE),""))</f>
        <v/>
      </c>
      <c r="G218" s="3" t="str">
        <f>IF($D218="","",IFERROR(VLOOKUP($D218,DM_VPP!$A$4:$F$120,4,FALSE),""))</f>
        <v/>
      </c>
      <c r="H218" s="8"/>
      <c r="I218" s="8"/>
      <c r="J218" s="8" t="str">
        <f t="shared" si="3"/>
        <v/>
      </c>
      <c r="K218" s="3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>
      <c r="A219" s="7"/>
      <c r="B219" s="3"/>
      <c r="C219" s="3"/>
      <c r="D219" s="3"/>
      <c r="E219" s="3" t="str">
        <f>IF($D219="","",IFERROR(VLOOKUP($D219,DM_VPP!$A$4:$F$120,3,FALSE),"Mã không đúng"))</f>
        <v/>
      </c>
      <c r="F219" s="3" t="str">
        <f>IF($D219="","",IFERROR(VLOOKUP($D219,DM_VPP!$A$4:$F$120,2,FALSE),""))</f>
        <v/>
      </c>
      <c r="G219" s="3" t="str">
        <f>IF($D219="","",IFERROR(VLOOKUP($D219,DM_VPP!$A$4:$F$120,4,FALSE),""))</f>
        <v/>
      </c>
      <c r="H219" s="8"/>
      <c r="I219" s="8"/>
      <c r="J219" s="8" t="str">
        <f t="shared" si="3"/>
        <v/>
      </c>
      <c r="K219" s="3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>
      <c r="A220" s="7"/>
      <c r="B220" s="3"/>
      <c r="C220" s="3"/>
      <c r="D220" s="3"/>
      <c r="E220" s="3" t="str">
        <f>IF($D220="","",IFERROR(VLOOKUP($D220,DM_VPP!$A$4:$F$120,3,FALSE),"Mã không đúng"))</f>
        <v/>
      </c>
      <c r="F220" s="3" t="str">
        <f>IF($D220="","",IFERROR(VLOOKUP($D220,DM_VPP!$A$4:$F$120,2,FALSE),""))</f>
        <v/>
      </c>
      <c r="G220" s="3" t="str">
        <f>IF($D220="","",IFERROR(VLOOKUP($D220,DM_VPP!$A$4:$F$120,4,FALSE),""))</f>
        <v/>
      </c>
      <c r="H220" s="8"/>
      <c r="I220" s="8"/>
      <c r="J220" s="8" t="str">
        <f t="shared" si="3"/>
        <v/>
      </c>
      <c r="K220" s="3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>
      <c r="A221" s="7"/>
      <c r="B221" s="3"/>
      <c r="C221" s="3"/>
      <c r="D221" s="3"/>
      <c r="E221" s="3" t="str">
        <f>IF($D221="","",IFERROR(VLOOKUP($D221,DM_VPP!$A$4:$F$120,3,FALSE),"Mã không đúng"))</f>
        <v/>
      </c>
      <c r="F221" s="3" t="str">
        <f>IF($D221="","",IFERROR(VLOOKUP($D221,DM_VPP!$A$4:$F$120,2,FALSE),""))</f>
        <v/>
      </c>
      <c r="G221" s="3" t="str">
        <f>IF($D221="","",IFERROR(VLOOKUP($D221,DM_VPP!$A$4:$F$120,4,FALSE),""))</f>
        <v/>
      </c>
      <c r="H221" s="8"/>
      <c r="I221" s="8"/>
      <c r="J221" s="8" t="str">
        <f t="shared" si="3"/>
        <v/>
      </c>
      <c r="K221" s="3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>
      <c r="A222" s="7"/>
      <c r="B222" s="3"/>
      <c r="C222" s="3"/>
      <c r="D222" s="3"/>
      <c r="E222" s="3" t="str">
        <f>IF($D222="","",IFERROR(VLOOKUP($D222,DM_VPP!$A$4:$F$120,3,FALSE),"Mã không đúng"))</f>
        <v/>
      </c>
      <c r="F222" s="3" t="str">
        <f>IF($D222="","",IFERROR(VLOOKUP($D222,DM_VPP!$A$4:$F$120,2,FALSE),""))</f>
        <v/>
      </c>
      <c r="G222" s="3" t="str">
        <f>IF($D222="","",IFERROR(VLOOKUP($D222,DM_VPP!$A$4:$F$120,4,FALSE),""))</f>
        <v/>
      </c>
      <c r="H222" s="8"/>
      <c r="I222" s="8"/>
      <c r="J222" s="8" t="str">
        <f t="shared" si="3"/>
        <v/>
      </c>
      <c r="K222" s="3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>
      <c r="A223" s="7"/>
      <c r="B223" s="3"/>
      <c r="C223" s="3"/>
      <c r="D223" s="3"/>
      <c r="E223" s="3" t="str">
        <f>IF($D223="","",IFERROR(VLOOKUP($D223,DM_VPP!$A$4:$F$120,3,FALSE),"Mã không đúng"))</f>
        <v/>
      </c>
      <c r="F223" s="3" t="str">
        <f>IF($D223="","",IFERROR(VLOOKUP($D223,DM_VPP!$A$4:$F$120,2,FALSE),""))</f>
        <v/>
      </c>
      <c r="G223" s="3" t="str">
        <f>IF($D223="","",IFERROR(VLOOKUP($D223,DM_VPP!$A$4:$F$120,4,FALSE),""))</f>
        <v/>
      </c>
      <c r="H223" s="8"/>
      <c r="I223" s="8"/>
      <c r="J223" s="8" t="str">
        <f t="shared" si="3"/>
        <v/>
      </c>
      <c r="K223" s="3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>
      <c r="A224" s="7"/>
      <c r="B224" s="3"/>
      <c r="C224" s="3"/>
      <c r="D224" s="3"/>
      <c r="E224" s="3" t="str">
        <f>IF($D224="","",IFERROR(VLOOKUP($D224,DM_VPP!$A$4:$F$120,3,FALSE),"Mã không đúng"))</f>
        <v/>
      </c>
      <c r="F224" s="3" t="str">
        <f>IF($D224="","",IFERROR(VLOOKUP($D224,DM_VPP!$A$4:$F$120,2,FALSE),""))</f>
        <v/>
      </c>
      <c r="G224" s="3" t="str">
        <f>IF($D224="","",IFERROR(VLOOKUP($D224,DM_VPP!$A$4:$F$120,4,FALSE),""))</f>
        <v/>
      </c>
      <c r="H224" s="8"/>
      <c r="I224" s="8"/>
      <c r="J224" s="8" t="str">
        <f t="shared" si="3"/>
        <v/>
      </c>
      <c r="K224" s="3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>
      <c r="A225" s="7"/>
      <c r="B225" s="3"/>
      <c r="C225" s="3"/>
      <c r="D225" s="3"/>
      <c r="E225" s="3" t="str">
        <f>IF($D225="","",IFERROR(VLOOKUP($D225,DM_VPP!$A$4:$F$120,3,FALSE),"Mã không đúng"))</f>
        <v/>
      </c>
      <c r="F225" s="3" t="str">
        <f>IF($D225="","",IFERROR(VLOOKUP($D225,DM_VPP!$A$4:$F$120,2,FALSE),""))</f>
        <v/>
      </c>
      <c r="G225" s="3" t="str">
        <f>IF($D225="","",IFERROR(VLOOKUP($D225,DM_VPP!$A$4:$F$120,4,FALSE),""))</f>
        <v/>
      </c>
      <c r="H225" s="8"/>
      <c r="I225" s="8"/>
      <c r="J225" s="8" t="str">
        <f t="shared" si="3"/>
        <v/>
      </c>
      <c r="K225" s="3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>
      <c r="A226" s="7"/>
      <c r="B226" s="3"/>
      <c r="C226" s="3"/>
      <c r="D226" s="3"/>
      <c r="E226" s="3" t="str">
        <f>IF($D226="","",IFERROR(VLOOKUP($D226,DM_VPP!$A$4:$F$120,3,FALSE),"Mã không đúng"))</f>
        <v/>
      </c>
      <c r="F226" s="3" t="str">
        <f>IF($D226="","",IFERROR(VLOOKUP($D226,DM_VPP!$A$4:$F$120,2,FALSE),""))</f>
        <v/>
      </c>
      <c r="G226" s="3" t="str">
        <f>IF($D226="","",IFERROR(VLOOKUP($D226,DM_VPP!$A$4:$F$120,4,FALSE),""))</f>
        <v/>
      </c>
      <c r="H226" s="8"/>
      <c r="I226" s="8"/>
      <c r="J226" s="8" t="str">
        <f t="shared" si="3"/>
        <v/>
      </c>
      <c r="K226" s="3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>
      <c r="A227" s="7"/>
      <c r="B227" s="3"/>
      <c r="C227" s="3"/>
      <c r="D227" s="3"/>
      <c r="E227" s="3" t="str">
        <f>IF($D227="","",IFERROR(VLOOKUP($D227,DM_VPP!$A$4:$F$120,3,FALSE),"Mã không đúng"))</f>
        <v/>
      </c>
      <c r="F227" s="3" t="str">
        <f>IF($D227="","",IFERROR(VLOOKUP($D227,DM_VPP!$A$4:$F$120,2,FALSE),""))</f>
        <v/>
      </c>
      <c r="G227" s="3" t="str">
        <f>IF($D227="","",IFERROR(VLOOKUP($D227,DM_VPP!$A$4:$F$120,4,FALSE),""))</f>
        <v/>
      </c>
      <c r="H227" s="8"/>
      <c r="I227" s="8"/>
      <c r="J227" s="8" t="str">
        <f t="shared" si="3"/>
        <v/>
      </c>
      <c r="K227" s="3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>
      <c r="A228" s="7"/>
      <c r="B228" s="3"/>
      <c r="C228" s="3"/>
      <c r="D228" s="3"/>
      <c r="E228" s="3" t="str">
        <f>IF($D228="","",IFERROR(VLOOKUP($D228,DM_VPP!$A$4:$F$120,3,FALSE),"Mã không đúng"))</f>
        <v/>
      </c>
      <c r="F228" s="3" t="str">
        <f>IF($D228="","",IFERROR(VLOOKUP($D228,DM_VPP!$A$4:$F$120,2,FALSE),""))</f>
        <v/>
      </c>
      <c r="G228" s="3" t="str">
        <f>IF($D228="","",IFERROR(VLOOKUP($D228,DM_VPP!$A$4:$F$120,4,FALSE),""))</f>
        <v/>
      </c>
      <c r="H228" s="8"/>
      <c r="I228" s="8"/>
      <c r="J228" s="8" t="str">
        <f t="shared" si="3"/>
        <v/>
      </c>
      <c r="K228" s="3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>
      <c r="A229" s="7"/>
      <c r="B229" s="3"/>
      <c r="C229" s="3"/>
      <c r="D229" s="3"/>
      <c r="E229" s="3" t="str">
        <f>IF($D229="","",IFERROR(VLOOKUP($D229,DM_VPP!$A$4:$F$120,3,FALSE),"Mã không đúng"))</f>
        <v/>
      </c>
      <c r="F229" s="3" t="str">
        <f>IF($D229="","",IFERROR(VLOOKUP($D229,DM_VPP!$A$4:$F$120,2,FALSE),""))</f>
        <v/>
      </c>
      <c r="G229" s="3" t="str">
        <f>IF($D229="","",IFERROR(VLOOKUP($D229,DM_VPP!$A$4:$F$120,4,FALSE),""))</f>
        <v/>
      </c>
      <c r="H229" s="8"/>
      <c r="I229" s="8"/>
      <c r="J229" s="8" t="str">
        <f t="shared" si="3"/>
        <v/>
      </c>
      <c r="K229" s="3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>
      <c r="A230" s="7"/>
      <c r="B230" s="3"/>
      <c r="C230" s="3"/>
      <c r="D230" s="3"/>
      <c r="E230" s="3" t="str">
        <f>IF($D230="","",IFERROR(VLOOKUP($D230,DM_VPP!$A$4:$F$120,3,FALSE),"Mã không đúng"))</f>
        <v/>
      </c>
      <c r="F230" s="3" t="str">
        <f>IF($D230="","",IFERROR(VLOOKUP($D230,DM_VPP!$A$4:$F$120,2,FALSE),""))</f>
        <v/>
      </c>
      <c r="G230" s="3" t="str">
        <f>IF($D230="","",IFERROR(VLOOKUP($D230,DM_VPP!$A$4:$F$120,4,FALSE),""))</f>
        <v/>
      </c>
      <c r="H230" s="8"/>
      <c r="I230" s="8"/>
      <c r="J230" s="8" t="str">
        <f t="shared" si="3"/>
        <v/>
      </c>
      <c r="K230" s="3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>
      <c r="A231" s="7"/>
      <c r="B231" s="3"/>
      <c r="C231" s="3"/>
      <c r="D231" s="3"/>
      <c r="E231" s="3" t="str">
        <f>IF($D231="","",IFERROR(VLOOKUP($D231,DM_VPP!$A$4:$F$120,3,FALSE),"Mã không đúng"))</f>
        <v/>
      </c>
      <c r="F231" s="3" t="str">
        <f>IF($D231="","",IFERROR(VLOOKUP($D231,DM_VPP!$A$4:$F$120,2,FALSE),""))</f>
        <v/>
      </c>
      <c r="G231" s="3" t="str">
        <f>IF($D231="","",IFERROR(VLOOKUP($D231,DM_VPP!$A$4:$F$120,4,FALSE),""))</f>
        <v/>
      </c>
      <c r="H231" s="8"/>
      <c r="I231" s="8"/>
      <c r="J231" s="8" t="str">
        <f t="shared" si="3"/>
        <v/>
      </c>
      <c r="K231" s="3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>
      <c r="A232" s="7"/>
      <c r="B232" s="3"/>
      <c r="C232" s="3"/>
      <c r="D232" s="3"/>
      <c r="E232" s="3" t="str">
        <f>IF($D232="","",IFERROR(VLOOKUP($D232,DM_VPP!$A$4:$F$120,3,FALSE),"Mã không đúng"))</f>
        <v/>
      </c>
      <c r="F232" s="3" t="str">
        <f>IF($D232="","",IFERROR(VLOOKUP($D232,DM_VPP!$A$4:$F$120,2,FALSE),""))</f>
        <v/>
      </c>
      <c r="G232" s="3" t="str">
        <f>IF($D232="","",IFERROR(VLOOKUP($D232,DM_VPP!$A$4:$F$120,4,FALSE),""))</f>
        <v/>
      </c>
      <c r="H232" s="8"/>
      <c r="I232" s="8"/>
      <c r="J232" s="8" t="str">
        <f t="shared" si="3"/>
        <v/>
      </c>
      <c r="K232" s="3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>
      <c r="A233" s="7"/>
      <c r="B233" s="3"/>
      <c r="C233" s="3"/>
      <c r="D233" s="3"/>
      <c r="E233" s="3" t="str">
        <f>IF($D233="","",IFERROR(VLOOKUP($D233,DM_VPP!$A$4:$F$120,3,FALSE),"Mã không đúng"))</f>
        <v/>
      </c>
      <c r="F233" s="3" t="str">
        <f>IF($D233="","",IFERROR(VLOOKUP($D233,DM_VPP!$A$4:$F$120,2,FALSE),""))</f>
        <v/>
      </c>
      <c r="G233" s="3" t="str">
        <f>IF($D233="","",IFERROR(VLOOKUP($D233,DM_VPP!$A$4:$F$120,4,FALSE),""))</f>
        <v/>
      </c>
      <c r="H233" s="8"/>
      <c r="I233" s="8"/>
      <c r="J233" s="8" t="str">
        <f t="shared" si="3"/>
        <v/>
      </c>
      <c r="K233" s="3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>
      <c r="A234" s="7"/>
      <c r="B234" s="3"/>
      <c r="C234" s="3"/>
      <c r="D234" s="3"/>
      <c r="E234" s="3" t="str">
        <f>IF($D234="","",IFERROR(VLOOKUP($D234,DM_VPP!$A$4:$F$120,3,FALSE),"Mã không đúng"))</f>
        <v/>
      </c>
      <c r="F234" s="3" t="str">
        <f>IF($D234="","",IFERROR(VLOOKUP($D234,DM_VPP!$A$4:$F$120,2,FALSE),""))</f>
        <v/>
      </c>
      <c r="G234" s="3" t="str">
        <f>IF($D234="","",IFERROR(VLOOKUP($D234,DM_VPP!$A$4:$F$120,4,FALSE),""))</f>
        <v/>
      </c>
      <c r="H234" s="8"/>
      <c r="I234" s="8"/>
      <c r="J234" s="8" t="str">
        <f t="shared" si="3"/>
        <v/>
      </c>
      <c r="K234" s="3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>
      <c r="A235" s="7"/>
      <c r="B235" s="3"/>
      <c r="C235" s="3"/>
      <c r="D235" s="3"/>
      <c r="E235" s="3" t="str">
        <f>IF($D235="","",IFERROR(VLOOKUP($D235,DM_VPP!$A$4:$F$120,3,FALSE),"Mã không đúng"))</f>
        <v/>
      </c>
      <c r="F235" s="3" t="str">
        <f>IF($D235="","",IFERROR(VLOOKUP($D235,DM_VPP!$A$4:$F$120,2,FALSE),""))</f>
        <v/>
      </c>
      <c r="G235" s="3" t="str">
        <f>IF($D235="","",IFERROR(VLOOKUP($D235,DM_VPP!$A$4:$F$120,4,FALSE),""))</f>
        <v/>
      </c>
      <c r="H235" s="8"/>
      <c r="I235" s="8"/>
      <c r="J235" s="8" t="str">
        <f t="shared" si="3"/>
        <v/>
      </c>
      <c r="K235" s="3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>
      <c r="A236" s="7"/>
      <c r="B236" s="3"/>
      <c r="C236" s="3"/>
      <c r="D236" s="3"/>
      <c r="E236" s="3" t="str">
        <f>IF($D236="","",IFERROR(VLOOKUP($D236,DM_VPP!$A$4:$F$120,3,FALSE),"Mã không đúng"))</f>
        <v/>
      </c>
      <c r="F236" s="3" t="str">
        <f>IF($D236="","",IFERROR(VLOOKUP($D236,DM_VPP!$A$4:$F$120,2,FALSE),""))</f>
        <v/>
      </c>
      <c r="G236" s="3" t="str">
        <f>IF($D236="","",IFERROR(VLOOKUP($D236,DM_VPP!$A$4:$F$120,4,FALSE),""))</f>
        <v/>
      </c>
      <c r="H236" s="8"/>
      <c r="I236" s="8"/>
      <c r="J236" s="8" t="str">
        <f t="shared" si="3"/>
        <v/>
      </c>
      <c r="K236" s="3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>
      <c r="A237" s="7"/>
      <c r="B237" s="3"/>
      <c r="C237" s="3"/>
      <c r="D237" s="3"/>
      <c r="E237" s="3" t="str">
        <f>IF($D237="","",IFERROR(VLOOKUP($D237,DM_VPP!$A$4:$F$120,3,FALSE),"Mã không đúng"))</f>
        <v/>
      </c>
      <c r="F237" s="3" t="str">
        <f>IF($D237="","",IFERROR(VLOOKUP($D237,DM_VPP!$A$4:$F$120,2,FALSE),""))</f>
        <v/>
      </c>
      <c r="G237" s="3" t="str">
        <f>IF($D237="","",IFERROR(VLOOKUP($D237,DM_VPP!$A$4:$F$120,4,FALSE),""))</f>
        <v/>
      </c>
      <c r="H237" s="8"/>
      <c r="I237" s="8"/>
      <c r="J237" s="8" t="str">
        <f t="shared" si="3"/>
        <v/>
      </c>
      <c r="K237" s="3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>
      <c r="A238" s="7"/>
      <c r="B238" s="3"/>
      <c r="C238" s="3"/>
      <c r="D238" s="3"/>
      <c r="E238" s="3" t="str">
        <f>IF($D238="","",IFERROR(VLOOKUP($D238,DM_VPP!$A$4:$F$120,3,FALSE),"Mã không đúng"))</f>
        <v/>
      </c>
      <c r="F238" s="3" t="str">
        <f>IF($D238="","",IFERROR(VLOOKUP($D238,DM_VPP!$A$4:$F$120,2,FALSE),""))</f>
        <v/>
      </c>
      <c r="G238" s="3" t="str">
        <f>IF($D238="","",IFERROR(VLOOKUP($D238,DM_VPP!$A$4:$F$120,4,FALSE),""))</f>
        <v/>
      </c>
      <c r="H238" s="8"/>
      <c r="I238" s="8"/>
      <c r="J238" s="8" t="str">
        <f t="shared" si="3"/>
        <v/>
      </c>
      <c r="K238" s="3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>
      <c r="A239" s="7"/>
      <c r="B239" s="3"/>
      <c r="C239" s="3"/>
      <c r="D239" s="3"/>
      <c r="E239" s="3" t="str">
        <f>IF($D239="","",IFERROR(VLOOKUP($D239,DM_VPP!$A$4:$F$120,3,FALSE),"Mã không đúng"))</f>
        <v/>
      </c>
      <c r="F239" s="3" t="str">
        <f>IF($D239="","",IFERROR(VLOOKUP($D239,DM_VPP!$A$4:$F$120,2,FALSE),""))</f>
        <v/>
      </c>
      <c r="G239" s="3" t="str">
        <f>IF($D239="","",IFERROR(VLOOKUP($D239,DM_VPP!$A$4:$F$120,4,FALSE),""))</f>
        <v/>
      </c>
      <c r="H239" s="8"/>
      <c r="I239" s="8"/>
      <c r="J239" s="8" t="str">
        <f t="shared" si="3"/>
        <v/>
      </c>
      <c r="K239" s="3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>
      <c r="A240" s="7"/>
      <c r="B240" s="3"/>
      <c r="C240" s="3"/>
      <c r="D240" s="3"/>
      <c r="E240" s="3" t="str">
        <f>IF($D240="","",IFERROR(VLOOKUP($D240,DM_VPP!$A$4:$F$120,3,FALSE),"Mã không đúng"))</f>
        <v/>
      </c>
      <c r="F240" s="3" t="str">
        <f>IF($D240="","",IFERROR(VLOOKUP($D240,DM_VPP!$A$4:$F$120,2,FALSE),""))</f>
        <v/>
      </c>
      <c r="G240" s="3" t="str">
        <f>IF($D240="","",IFERROR(VLOOKUP($D240,DM_VPP!$A$4:$F$120,4,FALSE),""))</f>
        <v/>
      </c>
      <c r="H240" s="8"/>
      <c r="I240" s="8"/>
      <c r="J240" s="8" t="str">
        <f t="shared" si="3"/>
        <v/>
      </c>
      <c r="K240" s="3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>
      <c r="A241" s="7"/>
      <c r="B241" s="3"/>
      <c r="C241" s="3"/>
      <c r="D241" s="3"/>
      <c r="E241" s="3" t="str">
        <f>IF($D241="","",IFERROR(VLOOKUP($D241,DM_VPP!$A$4:$F$120,3,FALSE),"Mã không đúng"))</f>
        <v/>
      </c>
      <c r="F241" s="3" t="str">
        <f>IF($D241="","",IFERROR(VLOOKUP($D241,DM_VPP!$A$4:$F$120,2,FALSE),""))</f>
        <v/>
      </c>
      <c r="G241" s="3" t="str">
        <f>IF($D241="","",IFERROR(VLOOKUP($D241,DM_VPP!$A$4:$F$120,4,FALSE),""))</f>
        <v/>
      </c>
      <c r="H241" s="8"/>
      <c r="I241" s="8"/>
      <c r="J241" s="8" t="str">
        <f t="shared" si="3"/>
        <v/>
      </c>
      <c r="K241" s="3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>
      <c r="A242" s="7"/>
      <c r="B242" s="3"/>
      <c r="C242" s="3"/>
      <c r="D242" s="3"/>
      <c r="E242" s="3" t="str">
        <f>IF($D242="","",IFERROR(VLOOKUP($D242,DM_VPP!$A$4:$F$120,3,FALSE),"Mã không đúng"))</f>
        <v/>
      </c>
      <c r="F242" s="3" t="str">
        <f>IF($D242="","",IFERROR(VLOOKUP($D242,DM_VPP!$A$4:$F$120,2,FALSE),""))</f>
        <v/>
      </c>
      <c r="G242" s="3" t="str">
        <f>IF($D242="","",IFERROR(VLOOKUP($D242,DM_VPP!$A$4:$F$120,4,FALSE),""))</f>
        <v/>
      </c>
      <c r="H242" s="8"/>
      <c r="I242" s="8"/>
      <c r="J242" s="8" t="str">
        <f t="shared" si="3"/>
        <v/>
      </c>
      <c r="K242" s="3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>
      <c r="A243" s="7"/>
      <c r="B243" s="3"/>
      <c r="C243" s="3"/>
      <c r="D243" s="3"/>
      <c r="E243" s="3" t="str">
        <f>IF($D243="","",IFERROR(VLOOKUP($D243,DM_VPP!$A$4:$F$120,3,FALSE),"Mã không đúng"))</f>
        <v/>
      </c>
      <c r="F243" s="3" t="str">
        <f>IF($D243="","",IFERROR(VLOOKUP($D243,DM_VPP!$A$4:$F$120,2,FALSE),""))</f>
        <v/>
      </c>
      <c r="G243" s="3" t="str">
        <f>IF($D243="","",IFERROR(VLOOKUP($D243,DM_VPP!$A$4:$F$120,4,FALSE),""))</f>
        <v/>
      </c>
      <c r="H243" s="8"/>
      <c r="I243" s="8"/>
      <c r="J243" s="8" t="str">
        <f t="shared" si="3"/>
        <v/>
      </c>
      <c r="K243" s="3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>
      <c r="A244" s="7"/>
      <c r="B244" s="3"/>
      <c r="C244" s="3"/>
      <c r="D244" s="3"/>
      <c r="E244" s="3" t="str">
        <f>IF($D244="","",IFERROR(VLOOKUP($D244,DM_VPP!$A$4:$F$120,3,FALSE),"Mã không đúng"))</f>
        <v/>
      </c>
      <c r="F244" s="3" t="str">
        <f>IF($D244="","",IFERROR(VLOOKUP($D244,DM_VPP!$A$4:$F$120,2,FALSE),""))</f>
        <v/>
      </c>
      <c r="G244" s="3" t="str">
        <f>IF($D244="","",IFERROR(VLOOKUP($D244,DM_VPP!$A$4:$F$120,4,FALSE),""))</f>
        <v/>
      </c>
      <c r="H244" s="8"/>
      <c r="I244" s="8"/>
      <c r="J244" s="8" t="str">
        <f t="shared" si="3"/>
        <v/>
      </c>
      <c r="K244" s="3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>
      <c r="A245" s="7"/>
      <c r="B245" s="3"/>
      <c r="C245" s="3"/>
      <c r="D245" s="3"/>
      <c r="E245" s="3" t="str">
        <f>IF($D245="","",IFERROR(VLOOKUP($D245,DM_VPP!$A$4:$F$120,3,FALSE),"Mã không đúng"))</f>
        <v/>
      </c>
      <c r="F245" s="3" t="str">
        <f>IF($D245="","",IFERROR(VLOOKUP($D245,DM_VPP!$A$4:$F$120,2,FALSE),""))</f>
        <v/>
      </c>
      <c r="G245" s="3" t="str">
        <f>IF($D245="","",IFERROR(VLOOKUP($D245,DM_VPP!$A$4:$F$120,4,FALSE),""))</f>
        <v/>
      </c>
      <c r="H245" s="8"/>
      <c r="I245" s="8"/>
      <c r="J245" s="8" t="str">
        <f t="shared" si="3"/>
        <v/>
      </c>
      <c r="K245" s="3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>
      <c r="A246" s="7"/>
      <c r="B246" s="3"/>
      <c r="C246" s="3"/>
      <c r="D246" s="3"/>
      <c r="E246" s="3" t="str">
        <f>IF($D246="","",IFERROR(VLOOKUP($D246,DM_VPP!$A$4:$F$120,3,FALSE),"Mã không đúng"))</f>
        <v/>
      </c>
      <c r="F246" s="3" t="str">
        <f>IF($D246="","",IFERROR(VLOOKUP($D246,DM_VPP!$A$4:$F$120,2,FALSE),""))</f>
        <v/>
      </c>
      <c r="G246" s="3" t="str">
        <f>IF($D246="","",IFERROR(VLOOKUP($D246,DM_VPP!$A$4:$F$120,4,FALSE),""))</f>
        <v/>
      </c>
      <c r="H246" s="8"/>
      <c r="I246" s="8"/>
      <c r="J246" s="8" t="str">
        <f t="shared" si="3"/>
        <v/>
      </c>
      <c r="K246" s="3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>
      <c r="A247" s="7"/>
      <c r="B247" s="3"/>
      <c r="C247" s="3"/>
      <c r="D247" s="3"/>
      <c r="E247" s="3" t="str">
        <f>IF($D247="","",IFERROR(VLOOKUP($D247,DM_VPP!$A$4:$F$120,3,FALSE),"Mã không đúng"))</f>
        <v/>
      </c>
      <c r="F247" s="3" t="str">
        <f>IF($D247="","",IFERROR(VLOOKUP($D247,DM_VPP!$A$4:$F$120,2,FALSE),""))</f>
        <v/>
      </c>
      <c r="G247" s="3" t="str">
        <f>IF($D247="","",IFERROR(VLOOKUP($D247,DM_VPP!$A$4:$F$120,4,FALSE),""))</f>
        <v/>
      </c>
      <c r="H247" s="8"/>
      <c r="I247" s="8"/>
      <c r="J247" s="8" t="str">
        <f t="shared" si="3"/>
        <v/>
      </c>
      <c r="K247" s="3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>
      <c r="A248" s="7"/>
      <c r="B248" s="3"/>
      <c r="C248" s="3"/>
      <c r="D248" s="3"/>
      <c r="E248" s="3" t="str">
        <f>IF($D248="","",IFERROR(VLOOKUP($D248,DM_VPP!$A$4:$F$120,3,FALSE),"Mã không đúng"))</f>
        <v/>
      </c>
      <c r="F248" s="3" t="str">
        <f>IF($D248="","",IFERROR(VLOOKUP($D248,DM_VPP!$A$4:$F$120,2,FALSE),""))</f>
        <v/>
      </c>
      <c r="G248" s="3" t="str">
        <f>IF($D248="","",IFERROR(VLOOKUP($D248,DM_VPP!$A$4:$F$120,4,FALSE),""))</f>
        <v/>
      </c>
      <c r="H248" s="8"/>
      <c r="I248" s="8"/>
      <c r="J248" s="8" t="str">
        <f t="shared" si="3"/>
        <v/>
      </c>
      <c r="K248" s="3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>
      <c r="A249" s="7"/>
      <c r="B249" s="3"/>
      <c r="C249" s="3"/>
      <c r="D249" s="3"/>
      <c r="E249" s="3" t="str">
        <f>IF($D249="","",IFERROR(VLOOKUP($D249,DM_VPP!$A$4:$F$120,3,FALSE),"Mã không đúng"))</f>
        <v/>
      </c>
      <c r="F249" s="3" t="str">
        <f>IF($D249="","",IFERROR(VLOOKUP($D249,DM_VPP!$A$4:$F$120,2,FALSE),""))</f>
        <v/>
      </c>
      <c r="G249" s="3" t="str">
        <f>IF($D249="","",IFERROR(VLOOKUP($D249,DM_VPP!$A$4:$F$120,4,FALSE),""))</f>
        <v/>
      </c>
      <c r="H249" s="8"/>
      <c r="I249" s="8"/>
      <c r="J249" s="8" t="str">
        <f t="shared" si="3"/>
        <v/>
      </c>
      <c r="K249" s="3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>
      <c r="A250" s="7"/>
      <c r="B250" s="3"/>
      <c r="C250" s="3"/>
      <c r="D250" s="3"/>
      <c r="E250" s="3" t="str">
        <f>IF($D250="","",IFERROR(VLOOKUP($D250,DM_VPP!$A$4:$F$120,3,FALSE),"Mã không đúng"))</f>
        <v/>
      </c>
      <c r="F250" s="3" t="str">
        <f>IF($D250="","",IFERROR(VLOOKUP($D250,DM_VPP!$A$4:$F$120,2,FALSE),""))</f>
        <v/>
      </c>
      <c r="G250" s="3" t="str">
        <f>IF($D250="","",IFERROR(VLOOKUP($D250,DM_VPP!$A$4:$F$120,4,FALSE),""))</f>
        <v/>
      </c>
      <c r="H250" s="8"/>
      <c r="I250" s="8"/>
      <c r="J250" s="8" t="str">
        <f t="shared" si="3"/>
        <v/>
      </c>
      <c r="K250" s="3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>
      <c r="A251" s="7"/>
      <c r="B251" s="3"/>
      <c r="C251" s="3"/>
      <c r="D251" s="3"/>
      <c r="E251" s="3" t="str">
        <f>IF($D251="","",IFERROR(VLOOKUP($D251,DM_VPP!$A$4:$F$120,3,FALSE),"Mã không đúng"))</f>
        <v/>
      </c>
      <c r="F251" s="3" t="str">
        <f>IF($D251="","",IFERROR(VLOOKUP($D251,DM_VPP!$A$4:$F$120,2,FALSE),""))</f>
        <v/>
      </c>
      <c r="G251" s="3" t="str">
        <f>IF($D251="","",IFERROR(VLOOKUP($D251,DM_VPP!$A$4:$F$120,4,FALSE),""))</f>
        <v/>
      </c>
      <c r="H251" s="8"/>
      <c r="I251" s="8"/>
      <c r="J251" s="8" t="str">
        <f t="shared" si="3"/>
        <v/>
      </c>
      <c r="K251" s="3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>
      <c r="A252" s="7"/>
      <c r="B252" s="3"/>
      <c r="C252" s="3"/>
      <c r="D252" s="3"/>
      <c r="E252" s="3" t="str">
        <f>IF($D252="","",IFERROR(VLOOKUP($D252,DM_VPP!$A$4:$F$120,3,FALSE),"Mã không đúng"))</f>
        <v/>
      </c>
      <c r="F252" s="3" t="str">
        <f>IF($D252="","",IFERROR(VLOOKUP($D252,DM_VPP!$A$4:$F$120,2,FALSE),""))</f>
        <v/>
      </c>
      <c r="G252" s="3" t="str">
        <f>IF($D252="","",IFERROR(VLOOKUP($D252,DM_VPP!$A$4:$F$120,4,FALSE),""))</f>
        <v/>
      </c>
      <c r="H252" s="8"/>
      <c r="I252" s="8"/>
      <c r="J252" s="8" t="str">
        <f t="shared" si="3"/>
        <v/>
      </c>
      <c r="K252" s="3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>
      <c r="A253" s="7"/>
      <c r="B253" s="3"/>
      <c r="C253" s="3"/>
      <c r="D253" s="3"/>
      <c r="E253" s="3" t="str">
        <f>IF($D253="","",IFERROR(VLOOKUP($D253,DM_VPP!$A$4:$F$120,3,FALSE),"Mã không đúng"))</f>
        <v/>
      </c>
      <c r="F253" s="3" t="str">
        <f>IF($D253="","",IFERROR(VLOOKUP($D253,DM_VPP!$A$4:$F$120,2,FALSE),""))</f>
        <v/>
      </c>
      <c r="G253" s="3" t="str">
        <f>IF($D253="","",IFERROR(VLOOKUP($D253,DM_VPP!$A$4:$F$120,4,FALSE),""))</f>
        <v/>
      </c>
      <c r="H253" s="8"/>
      <c r="I253" s="8"/>
      <c r="J253" s="8" t="str">
        <f t="shared" si="3"/>
        <v/>
      </c>
      <c r="K253" s="3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>
      <c r="A254" s="7"/>
      <c r="B254" s="3"/>
      <c r="C254" s="3"/>
      <c r="D254" s="3"/>
      <c r="E254" s="3" t="str">
        <f>IF($D254="","",IFERROR(VLOOKUP($D254,DM_VPP!$A$4:$F$120,3,FALSE),"Mã không đúng"))</f>
        <v/>
      </c>
      <c r="F254" s="3" t="str">
        <f>IF($D254="","",IFERROR(VLOOKUP($D254,DM_VPP!$A$4:$F$120,2,FALSE),""))</f>
        <v/>
      </c>
      <c r="G254" s="3" t="str">
        <f>IF($D254="","",IFERROR(VLOOKUP($D254,DM_VPP!$A$4:$F$120,4,FALSE),""))</f>
        <v/>
      </c>
      <c r="H254" s="8"/>
      <c r="I254" s="8"/>
      <c r="J254" s="8" t="str">
        <f t="shared" si="3"/>
        <v/>
      </c>
      <c r="K254" s="3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>
      <c r="A255" s="7"/>
      <c r="B255" s="3"/>
      <c r="C255" s="3"/>
      <c r="D255" s="3"/>
      <c r="E255" s="3" t="str">
        <f>IF($D255="","",IFERROR(VLOOKUP($D255,DM_VPP!$A$4:$F$120,3,FALSE),"Mã không đúng"))</f>
        <v/>
      </c>
      <c r="F255" s="3" t="str">
        <f>IF($D255="","",IFERROR(VLOOKUP($D255,DM_VPP!$A$4:$F$120,2,FALSE),""))</f>
        <v/>
      </c>
      <c r="G255" s="3" t="str">
        <f>IF($D255="","",IFERROR(VLOOKUP($D255,DM_VPP!$A$4:$F$120,4,FALSE),""))</f>
        <v/>
      </c>
      <c r="H255" s="8"/>
      <c r="I255" s="8"/>
      <c r="J255" s="8" t="str">
        <f t="shared" si="3"/>
        <v/>
      </c>
      <c r="K255" s="3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>
      <c r="A256" s="7"/>
      <c r="B256" s="3"/>
      <c r="C256" s="3"/>
      <c r="D256" s="3"/>
      <c r="E256" s="3" t="str">
        <f>IF($D256="","",IFERROR(VLOOKUP($D256,DM_VPP!$A$4:$F$120,3,FALSE),"Mã không đúng"))</f>
        <v/>
      </c>
      <c r="F256" s="3" t="str">
        <f>IF($D256="","",IFERROR(VLOOKUP($D256,DM_VPP!$A$4:$F$120,2,FALSE),""))</f>
        <v/>
      </c>
      <c r="G256" s="3" t="str">
        <f>IF($D256="","",IFERROR(VLOOKUP($D256,DM_VPP!$A$4:$F$120,4,FALSE),""))</f>
        <v/>
      </c>
      <c r="H256" s="8"/>
      <c r="I256" s="8"/>
      <c r="J256" s="8" t="str">
        <f t="shared" si="3"/>
        <v/>
      </c>
      <c r="K256" s="3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>
      <c r="A257" s="7"/>
      <c r="B257" s="3"/>
      <c r="C257" s="3"/>
      <c r="D257" s="3"/>
      <c r="E257" s="3" t="str">
        <f>IF($D257="","",IFERROR(VLOOKUP($D257,DM_VPP!$A$4:$F$120,3,FALSE),"Mã không đúng"))</f>
        <v/>
      </c>
      <c r="F257" s="3" t="str">
        <f>IF($D257="","",IFERROR(VLOOKUP($D257,DM_VPP!$A$4:$F$120,2,FALSE),""))</f>
        <v/>
      </c>
      <c r="G257" s="3" t="str">
        <f>IF($D257="","",IFERROR(VLOOKUP($D257,DM_VPP!$A$4:$F$120,4,FALSE),""))</f>
        <v/>
      </c>
      <c r="H257" s="8"/>
      <c r="I257" s="8"/>
      <c r="J257" s="8" t="str">
        <f t="shared" si="3"/>
        <v/>
      </c>
      <c r="K257" s="3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>
      <c r="A258" s="7"/>
      <c r="B258" s="3"/>
      <c r="C258" s="3"/>
      <c r="D258" s="3"/>
      <c r="E258" s="3" t="str">
        <f>IF($D258="","",IFERROR(VLOOKUP($D258,DM_VPP!$A$4:$F$120,3,FALSE),"Mã không đúng"))</f>
        <v/>
      </c>
      <c r="F258" s="3" t="str">
        <f>IF($D258="","",IFERROR(VLOOKUP($D258,DM_VPP!$A$4:$F$120,2,FALSE),""))</f>
        <v/>
      </c>
      <c r="G258" s="3" t="str">
        <f>IF($D258="","",IFERROR(VLOOKUP($D258,DM_VPP!$A$4:$F$120,4,FALSE),""))</f>
        <v/>
      </c>
      <c r="H258" s="8"/>
      <c r="I258" s="8"/>
      <c r="J258" s="8" t="str">
        <f t="shared" si="3"/>
        <v/>
      </c>
      <c r="K258" s="3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>
      <c r="A259" s="7"/>
      <c r="B259" s="3"/>
      <c r="C259" s="3"/>
      <c r="D259" s="3"/>
      <c r="E259" s="3" t="str">
        <f>IF($D259="","",IFERROR(VLOOKUP($D259,DM_VPP!$A$4:$F$120,3,FALSE),"Mã không đúng"))</f>
        <v/>
      </c>
      <c r="F259" s="3" t="str">
        <f>IF($D259="","",IFERROR(VLOOKUP($D259,DM_VPP!$A$4:$F$120,2,FALSE),""))</f>
        <v/>
      </c>
      <c r="G259" s="3" t="str">
        <f>IF($D259="","",IFERROR(VLOOKUP($D259,DM_VPP!$A$4:$F$120,4,FALSE),""))</f>
        <v/>
      </c>
      <c r="H259" s="8"/>
      <c r="I259" s="8"/>
      <c r="J259" s="8" t="str">
        <f t="shared" si="3"/>
        <v/>
      </c>
      <c r="K259" s="3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>
      <c r="A260" s="7"/>
      <c r="B260" s="3"/>
      <c r="C260" s="3"/>
      <c r="D260" s="3"/>
      <c r="E260" s="3" t="str">
        <f>IF($D260="","",IFERROR(VLOOKUP($D260,DM_VPP!$A$4:$F$120,3,FALSE),"Mã không đúng"))</f>
        <v/>
      </c>
      <c r="F260" s="3" t="str">
        <f>IF($D260="","",IFERROR(VLOOKUP($D260,DM_VPP!$A$4:$F$120,2,FALSE),""))</f>
        <v/>
      </c>
      <c r="G260" s="3" t="str">
        <f>IF($D260="","",IFERROR(VLOOKUP($D260,DM_VPP!$A$4:$F$120,4,FALSE),""))</f>
        <v/>
      </c>
      <c r="H260" s="8"/>
      <c r="I260" s="8"/>
      <c r="J260" s="8" t="str">
        <f t="shared" ref="J260:J303" si="4">IF(OR($H260="",$I260=""),"",$H260*$I260)</f>
        <v/>
      </c>
      <c r="K260" s="3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>
      <c r="A261" s="7"/>
      <c r="B261" s="3"/>
      <c r="C261" s="3"/>
      <c r="D261" s="3"/>
      <c r="E261" s="3" t="str">
        <f>IF($D261="","",IFERROR(VLOOKUP($D261,DM_VPP!$A$4:$F$120,3,FALSE),"Mã không đúng"))</f>
        <v/>
      </c>
      <c r="F261" s="3" t="str">
        <f>IF($D261="","",IFERROR(VLOOKUP($D261,DM_VPP!$A$4:$F$120,2,FALSE),""))</f>
        <v/>
      </c>
      <c r="G261" s="3" t="str">
        <f>IF($D261="","",IFERROR(VLOOKUP($D261,DM_VPP!$A$4:$F$120,4,FALSE),""))</f>
        <v/>
      </c>
      <c r="H261" s="8"/>
      <c r="I261" s="8"/>
      <c r="J261" s="8" t="str">
        <f t="shared" si="4"/>
        <v/>
      </c>
      <c r="K261" s="3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>
      <c r="A262" s="7"/>
      <c r="B262" s="3"/>
      <c r="C262" s="3"/>
      <c r="D262" s="3"/>
      <c r="E262" s="3" t="str">
        <f>IF($D262="","",IFERROR(VLOOKUP($D262,DM_VPP!$A$4:$F$120,3,FALSE),"Mã không đúng"))</f>
        <v/>
      </c>
      <c r="F262" s="3" t="str">
        <f>IF($D262="","",IFERROR(VLOOKUP($D262,DM_VPP!$A$4:$F$120,2,FALSE),""))</f>
        <v/>
      </c>
      <c r="G262" s="3" t="str">
        <f>IF($D262="","",IFERROR(VLOOKUP($D262,DM_VPP!$A$4:$F$120,4,FALSE),""))</f>
        <v/>
      </c>
      <c r="H262" s="8"/>
      <c r="I262" s="8"/>
      <c r="J262" s="8" t="str">
        <f t="shared" si="4"/>
        <v/>
      </c>
      <c r="K262" s="3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>
      <c r="A263" s="7"/>
      <c r="B263" s="3"/>
      <c r="C263" s="3"/>
      <c r="D263" s="3"/>
      <c r="E263" s="3" t="str">
        <f>IF($D263="","",IFERROR(VLOOKUP($D263,DM_VPP!$A$4:$F$120,3,FALSE),"Mã không đúng"))</f>
        <v/>
      </c>
      <c r="F263" s="3" t="str">
        <f>IF($D263="","",IFERROR(VLOOKUP($D263,DM_VPP!$A$4:$F$120,2,FALSE),""))</f>
        <v/>
      </c>
      <c r="G263" s="3" t="str">
        <f>IF($D263="","",IFERROR(VLOOKUP($D263,DM_VPP!$A$4:$F$120,4,FALSE),""))</f>
        <v/>
      </c>
      <c r="H263" s="8"/>
      <c r="I263" s="8"/>
      <c r="J263" s="8" t="str">
        <f t="shared" si="4"/>
        <v/>
      </c>
      <c r="K263" s="3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>
      <c r="A264" s="7"/>
      <c r="B264" s="3"/>
      <c r="C264" s="3"/>
      <c r="D264" s="3"/>
      <c r="E264" s="3" t="str">
        <f>IF($D264="","",IFERROR(VLOOKUP($D264,DM_VPP!$A$4:$F$120,3,FALSE),"Mã không đúng"))</f>
        <v/>
      </c>
      <c r="F264" s="3" t="str">
        <f>IF($D264="","",IFERROR(VLOOKUP($D264,DM_VPP!$A$4:$F$120,2,FALSE),""))</f>
        <v/>
      </c>
      <c r="G264" s="3" t="str">
        <f>IF($D264="","",IFERROR(VLOOKUP($D264,DM_VPP!$A$4:$F$120,4,FALSE),""))</f>
        <v/>
      </c>
      <c r="H264" s="8"/>
      <c r="I264" s="8"/>
      <c r="J264" s="8" t="str">
        <f t="shared" si="4"/>
        <v/>
      </c>
      <c r="K264" s="3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>
      <c r="A265" s="7"/>
      <c r="B265" s="3"/>
      <c r="C265" s="3"/>
      <c r="D265" s="3"/>
      <c r="E265" s="3" t="str">
        <f>IF($D265="","",IFERROR(VLOOKUP($D265,DM_VPP!$A$4:$F$120,3,FALSE),"Mã không đúng"))</f>
        <v/>
      </c>
      <c r="F265" s="3" t="str">
        <f>IF($D265="","",IFERROR(VLOOKUP($D265,DM_VPP!$A$4:$F$120,2,FALSE),""))</f>
        <v/>
      </c>
      <c r="G265" s="3" t="str">
        <f>IF($D265="","",IFERROR(VLOOKUP($D265,DM_VPP!$A$4:$F$120,4,FALSE),""))</f>
        <v/>
      </c>
      <c r="H265" s="8"/>
      <c r="I265" s="8"/>
      <c r="J265" s="8" t="str">
        <f t="shared" si="4"/>
        <v/>
      </c>
      <c r="K265" s="3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>
      <c r="A266" s="7"/>
      <c r="B266" s="3"/>
      <c r="C266" s="3"/>
      <c r="D266" s="3"/>
      <c r="E266" s="3" t="str">
        <f>IF($D266="","",IFERROR(VLOOKUP($D266,DM_VPP!$A$4:$F$120,3,FALSE),"Mã không đúng"))</f>
        <v/>
      </c>
      <c r="F266" s="3" t="str">
        <f>IF($D266="","",IFERROR(VLOOKUP($D266,DM_VPP!$A$4:$F$120,2,FALSE),""))</f>
        <v/>
      </c>
      <c r="G266" s="3" t="str">
        <f>IF($D266="","",IFERROR(VLOOKUP($D266,DM_VPP!$A$4:$F$120,4,FALSE),""))</f>
        <v/>
      </c>
      <c r="H266" s="8"/>
      <c r="I266" s="8"/>
      <c r="J266" s="8" t="str">
        <f t="shared" si="4"/>
        <v/>
      </c>
      <c r="K266" s="3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>
      <c r="A267" s="7"/>
      <c r="B267" s="3"/>
      <c r="C267" s="3"/>
      <c r="D267" s="3"/>
      <c r="E267" s="3" t="str">
        <f>IF($D267="","",IFERROR(VLOOKUP($D267,DM_VPP!$A$4:$F$120,3,FALSE),"Mã không đúng"))</f>
        <v/>
      </c>
      <c r="F267" s="3" t="str">
        <f>IF($D267="","",IFERROR(VLOOKUP($D267,DM_VPP!$A$4:$F$120,2,FALSE),""))</f>
        <v/>
      </c>
      <c r="G267" s="3" t="str">
        <f>IF($D267="","",IFERROR(VLOOKUP($D267,DM_VPP!$A$4:$F$120,4,FALSE),""))</f>
        <v/>
      </c>
      <c r="H267" s="8"/>
      <c r="I267" s="8"/>
      <c r="J267" s="8" t="str">
        <f t="shared" si="4"/>
        <v/>
      </c>
      <c r="K267" s="3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>
      <c r="A268" s="7"/>
      <c r="B268" s="3"/>
      <c r="C268" s="3"/>
      <c r="D268" s="3"/>
      <c r="E268" s="3" t="str">
        <f>IF($D268="","",IFERROR(VLOOKUP($D268,DM_VPP!$A$4:$F$120,3,FALSE),"Mã không đúng"))</f>
        <v/>
      </c>
      <c r="F268" s="3" t="str">
        <f>IF($D268="","",IFERROR(VLOOKUP($D268,DM_VPP!$A$4:$F$120,2,FALSE),""))</f>
        <v/>
      </c>
      <c r="G268" s="3" t="str">
        <f>IF($D268="","",IFERROR(VLOOKUP($D268,DM_VPP!$A$4:$F$120,4,FALSE),""))</f>
        <v/>
      </c>
      <c r="H268" s="8"/>
      <c r="I268" s="8"/>
      <c r="J268" s="8" t="str">
        <f t="shared" si="4"/>
        <v/>
      </c>
      <c r="K268" s="3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>
      <c r="A269" s="7"/>
      <c r="B269" s="3"/>
      <c r="C269" s="3"/>
      <c r="D269" s="3"/>
      <c r="E269" s="3" t="str">
        <f>IF($D269="","",IFERROR(VLOOKUP($D269,DM_VPP!$A$4:$F$120,3,FALSE),"Mã không đúng"))</f>
        <v/>
      </c>
      <c r="F269" s="3" t="str">
        <f>IF($D269="","",IFERROR(VLOOKUP($D269,DM_VPP!$A$4:$F$120,2,FALSE),""))</f>
        <v/>
      </c>
      <c r="G269" s="3" t="str">
        <f>IF($D269="","",IFERROR(VLOOKUP($D269,DM_VPP!$A$4:$F$120,4,FALSE),""))</f>
        <v/>
      </c>
      <c r="H269" s="8"/>
      <c r="I269" s="8"/>
      <c r="J269" s="8" t="str">
        <f t="shared" si="4"/>
        <v/>
      </c>
      <c r="K269" s="3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>
      <c r="A270" s="7"/>
      <c r="B270" s="3"/>
      <c r="C270" s="3"/>
      <c r="D270" s="3"/>
      <c r="E270" s="3" t="str">
        <f>IF($D270="","",IFERROR(VLOOKUP($D270,DM_VPP!$A$4:$F$120,3,FALSE),"Mã không đúng"))</f>
        <v/>
      </c>
      <c r="F270" s="3" t="str">
        <f>IF($D270="","",IFERROR(VLOOKUP($D270,DM_VPP!$A$4:$F$120,2,FALSE),""))</f>
        <v/>
      </c>
      <c r="G270" s="3" t="str">
        <f>IF($D270="","",IFERROR(VLOOKUP($D270,DM_VPP!$A$4:$F$120,4,FALSE),""))</f>
        <v/>
      </c>
      <c r="H270" s="8"/>
      <c r="I270" s="8"/>
      <c r="J270" s="8" t="str">
        <f t="shared" si="4"/>
        <v/>
      </c>
      <c r="K270" s="3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>
      <c r="A271" s="7"/>
      <c r="B271" s="3"/>
      <c r="C271" s="3"/>
      <c r="D271" s="3"/>
      <c r="E271" s="3" t="str">
        <f>IF($D271="","",IFERROR(VLOOKUP($D271,DM_VPP!$A$4:$F$120,3,FALSE),"Mã không đúng"))</f>
        <v/>
      </c>
      <c r="F271" s="3" t="str">
        <f>IF($D271="","",IFERROR(VLOOKUP($D271,DM_VPP!$A$4:$F$120,2,FALSE),""))</f>
        <v/>
      </c>
      <c r="G271" s="3" t="str">
        <f>IF($D271="","",IFERROR(VLOOKUP($D271,DM_VPP!$A$4:$F$120,4,FALSE),""))</f>
        <v/>
      </c>
      <c r="H271" s="8"/>
      <c r="I271" s="8"/>
      <c r="J271" s="8" t="str">
        <f t="shared" si="4"/>
        <v/>
      </c>
      <c r="K271" s="3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>
      <c r="A272" s="7"/>
      <c r="B272" s="3"/>
      <c r="C272" s="3"/>
      <c r="D272" s="3"/>
      <c r="E272" s="3" t="str">
        <f>IF($D272="","",IFERROR(VLOOKUP($D272,DM_VPP!$A$4:$F$120,3,FALSE),"Mã không đúng"))</f>
        <v/>
      </c>
      <c r="F272" s="3" t="str">
        <f>IF($D272="","",IFERROR(VLOOKUP($D272,DM_VPP!$A$4:$F$120,2,FALSE),""))</f>
        <v/>
      </c>
      <c r="G272" s="3" t="str">
        <f>IF($D272="","",IFERROR(VLOOKUP($D272,DM_VPP!$A$4:$F$120,4,FALSE),""))</f>
        <v/>
      </c>
      <c r="H272" s="8"/>
      <c r="I272" s="8"/>
      <c r="J272" s="8" t="str">
        <f t="shared" si="4"/>
        <v/>
      </c>
      <c r="K272" s="3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>
      <c r="A273" s="7"/>
      <c r="B273" s="3"/>
      <c r="C273" s="3"/>
      <c r="D273" s="3"/>
      <c r="E273" s="3" t="str">
        <f>IF($D273="","",IFERROR(VLOOKUP($D273,DM_VPP!$A$4:$F$120,3,FALSE),"Mã không đúng"))</f>
        <v/>
      </c>
      <c r="F273" s="3" t="str">
        <f>IF($D273="","",IFERROR(VLOOKUP($D273,DM_VPP!$A$4:$F$120,2,FALSE),""))</f>
        <v/>
      </c>
      <c r="G273" s="3" t="str">
        <f>IF($D273="","",IFERROR(VLOOKUP($D273,DM_VPP!$A$4:$F$120,4,FALSE),""))</f>
        <v/>
      </c>
      <c r="H273" s="8"/>
      <c r="I273" s="8"/>
      <c r="J273" s="8" t="str">
        <f t="shared" si="4"/>
        <v/>
      </c>
      <c r="K273" s="3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>
      <c r="A274" s="7"/>
      <c r="B274" s="3"/>
      <c r="C274" s="3"/>
      <c r="D274" s="3"/>
      <c r="E274" s="3" t="str">
        <f>IF($D274="","",IFERROR(VLOOKUP($D274,DM_VPP!$A$4:$F$120,3,FALSE),"Mã không đúng"))</f>
        <v/>
      </c>
      <c r="F274" s="3" t="str">
        <f>IF($D274="","",IFERROR(VLOOKUP($D274,DM_VPP!$A$4:$F$120,2,FALSE),""))</f>
        <v/>
      </c>
      <c r="G274" s="3" t="str">
        <f>IF($D274="","",IFERROR(VLOOKUP($D274,DM_VPP!$A$4:$F$120,4,FALSE),""))</f>
        <v/>
      </c>
      <c r="H274" s="8"/>
      <c r="I274" s="8"/>
      <c r="J274" s="8" t="str">
        <f t="shared" si="4"/>
        <v/>
      </c>
      <c r="K274" s="3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>
      <c r="A275" s="7"/>
      <c r="B275" s="3"/>
      <c r="C275" s="3"/>
      <c r="D275" s="3"/>
      <c r="E275" s="3" t="str">
        <f>IF($D275="","",IFERROR(VLOOKUP($D275,DM_VPP!$A$4:$F$120,3,FALSE),"Mã không đúng"))</f>
        <v/>
      </c>
      <c r="F275" s="3" t="str">
        <f>IF($D275="","",IFERROR(VLOOKUP($D275,DM_VPP!$A$4:$F$120,2,FALSE),""))</f>
        <v/>
      </c>
      <c r="G275" s="3" t="str">
        <f>IF($D275="","",IFERROR(VLOOKUP($D275,DM_VPP!$A$4:$F$120,4,FALSE),""))</f>
        <v/>
      </c>
      <c r="H275" s="8"/>
      <c r="I275" s="8"/>
      <c r="J275" s="8" t="str">
        <f t="shared" si="4"/>
        <v/>
      </c>
      <c r="K275" s="3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>
      <c r="A276" s="7"/>
      <c r="B276" s="3"/>
      <c r="C276" s="3"/>
      <c r="D276" s="3"/>
      <c r="E276" s="3" t="str">
        <f>IF($D276="","",IFERROR(VLOOKUP($D276,DM_VPP!$A$4:$F$120,3,FALSE),"Mã không đúng"))</f>
        <v/>
      </c>
      <c r="F276" s="3" t="str">
        <f>IF($D276="","",IFERROR(VLOOKUP($D276,DM_VPP!$A$4:$F$120,2,FALSE),""))</f>
        <v/>
      </c>
      <c r="G276" s="3" t="str">
        <f>IF($D276="","",IFERROR(VLOOKUP($D276,DM_VPP!$A$4:$F$120,4,FALSE),""))</f>
        <v/>
      </c>
      <c r="H276" s="8"/>
      <c r="I276" s="8"/>
      <c r="J276" s="8" t="str">
        <f t="shared" si="4"/>
        <v/>
      </c>
      <c r="K276" s="3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>
      <c r="A277" s="7"/>
      <c r="B277" s="3"/>
      <c r="C277" s="3"/>
      <c r="D277" s="3"/>
      <c r="E277" s="3" t="str">
        <f>IF($D277="","",IFERROR(VLOOKUP($D277,DM_VPP!$A$4:$F$120,3,FALSE),"Mã không đúng"))</f>
        <v/>
      </c>
      <c r="F277" s="3" t="str">
        <f>IF($D277="","",IFERROR(VLOOKUP($D277,DM_VPP!$A$4:$F$120,2,FALSE),""))</f>
        <v/>
      </c>
      <c r="G277" s="3" t="str">
        <f>IF($D277="","",IFERROR(VLOOKUP($D277,DM_VPP!$A$4:$F$120,4,FALSE),""))</f>
        <v/>
      </c>
      <c r="H277" s="8"/>
      <c r="I277" s="8"/>
      <c r="J277" s="8" t="str">
        <f t="shared" si="4"/>
        <v/>
      </c>
      <c r="K277" s="3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>
      <c r="A278" s="7"/>
      <c r="B278" s="3"/>
      <c r="C278" s="3"/>
      <c r="D278" s="3"/>
      <c r="E278" s="3" t="str">
        <f>IF($D278="","",IFERROR(VLOOKUP($D278,DM_VPP!$A$4:$F$120,3,FALSE),"Mã không đúng"))</f>
        <v/>
      </c>
      <c r="F278" s="3" t="str">
        <f>IF($D278="","",IFERROR(VLOOKUP($D278,DM_VPP!$A$4:$F$120,2,FALSE),""))</f>
        <v/>
      </c>
      <c r="G278" s="3" t="str">
        <f>IF($D278="","",IFERROR(VLOOKUP($D278,DM_VPP!$A$4:$F$120,4,FALSE),""))</f>
        <v/>
      </c>
      <c r="H278" s="8"/>
      <c r="I278" s="8"/>
      <c r="J278" s="8" t="str">
        <f t="shared" si="4"/>
        <v/>
      </c>
      <c r="K278" s="3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>
      <c r="A279" s="7"/>
      <c r="B279" s="3"/>
      <c r="C279" s="3"/>
      <c r="D279" s="3"/>
      <c r="E279" s="3" t="str">
        <f>IF($D279="","",IFERROR(VLOOKUP($D279,DM_VPP!$A$4:$F$120,3,FALSE),"Mã không đúng"))</f>
        <v/>
      </c>
      <c r="F279" s="3" t="str">
        <f>IF($D279="","",IFERROR(VLOOKUP($D279,DM_VPP!$A$4:$F$120,2,FALSE),""))</f>
        <v/>
      </c>
      <c r="G279" s="3" t="str">
        <f>IF($D279="","",IFERROR(VLOOKUP($D279,DM_VPP!$A$4:$F$120,4,FALSE),""))</f>
        <v/>
      </c>
      <c r="H279" s="8"/>
      <c r="I279" s="8"/>
      <c r="J279" s="8" t="str">
        <f t="shared" si="4"/>
        <v/>
      </c>
      <c r="K279" s="3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>
      <c r="A280" s="7"/>
      <c r="B280" s="3"/>
      <c r="C280" s="3"/>
      <c r="D280" s="3"/>
      <c r="E280" s="3" t="str">
        <f>IF($D280="","",IFERROR(VLOOKUP($D280,DM_VPP!$A$4:$F$120,3,FALSE),"Mã không đúng"))</f>
        <v/>
      </c>
      <c r="F280" s="3" t="str">
        <f>IF($D280="","",IFERROR(VLOOKUP($D280,DM_VPP!$A$4:$F$120,2,FALSE),""))</f>
        <v/>
      </c>
      <c r="G280" s="3" t="str">
        <f>IF($D280="","",IFERROR(VLOOKUP($D280,DM_VPP!$A$4:$F$120,4,FALSE),""))</f>
        <v/>
      </c>
      <c r="H280" s="8"/>
      <c r="I280" s="8"/>
      <c r="J280" s="8" t="str">
        <f t="shared" si="4"/>
        <v/>
      </c>
      <c r="K280" s="3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>
      <c r="A281" s="7"/>
      <c r="B281" s="3"/>
      <c r="C281" s="3"/>
      <c r="D281" s="3"/>
      <c r="E281" s="3" t="str">
        <f>IF($D281="","",IFERROR(VLOOKUP($D281,DM_VPP!$A$4:$F$120,3,FALSE),"Mã không đúng"))</f>
        <v/>
      </c>
      <c r="F281" s="3" t="str">
        <f>IF($D281="","",IFERROR(VLOOKUP($D281,DM_VPP!$A$4:$F$120,2,FALSE),""))</f>
        <v/>
      </c>
      <c r="G281" s="3" t="str">
        <f>IF($D281="","",IFERROR(VLOOKUP($D281,DM_VPP!$A$4:$F$120,4,FALSE),""))</f>
        <v/>
      </c>
      <c r="H281" s="8"/>
      <c r="I281" s="8"/>
      <c r="J281" s="8" t="str">
        <f t="shared" si="4"/>
        <v/>
      </c>
      <c r="K281" s="3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>
      <c r="A282" s="7"/>
      <c r="B282" s="3"/>
      <c r="C282" s="3"/>
      <c r="D282" s="3"/>
      <c r="E282" s="3" t="str">
        <f>IF($D282="","",IFERROR(VLOOKUP($D282,DM_VPP!$A$4:$F$120,3,FALSE),"Mã không đúng"))</f>
        <v/>
      </c>
      <c r="F282" s="3" t="str">
        <f>IF($D282="","",IFERROR(VLOOKUP($D282,DM_VPP!$A$4:$F$120,2,FALSE),""))</f>
        <v/>
      </c>
      <c r="G282" s="3" t="str">
        <f>IF($D282="","",IFERROR(VLOOKUP($D282,DM_VPP!$A$4:$F$120,4,FALSE),""))</f>
        <v/>
      </c>
      <c r="H282" s="8"/>
      <c r="I282" s="8"/>
      <c r="J282" s="8" t="str">
        <f t="shared" si="4"/>
        <v/>
      </c>
      <c r="K282" s="3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>
      <c r="A283" s="7"/>
      <c r="B283" s="3"/>
      <c r="C283" s="3"/>
      <c r="D283" s="3"/>
      <c r="E283" s="3" t="str">
        <f>IF($D283="","",IFERROR(VLOOKUP($D283,DM_VPP!$A$4:$F$120,3,FALSE),"Mã không đúng"))</f>
        <v/>
      </c>
      <c r="F283" s="3" t="str">
        <f>IF($D283="","",IFERROR(VLOOKUP($D283,DM_VPP!$A$4:$F$120,2,FALSE),""))</f>
        <v/>
      </c>
      <c r="G283" s="3" t="str">
        <f>IF($D283="","",IFERROR(VLOOKUP($D283,DM_VPP!$A$4:$F$120,4,FALSE),""))</f>
        <v/>
      </c>
      <c r="H283" s="8"/>
      <c r="I283" s="8"/>
      <c r="J283" s="8" t="str">
        <f t="shared" si="4"/>
        <v/>
      </c>
      <c r="K283" s="3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>
      <c r="A284" s="7"/>
      <c r="B284" s="3"/>
      <c r="C284" s="3"/>
      <c r="D284" s="3"/>
      <c r="E284" s="3" t="str">
        <f>IF($D284="","",IFERROR(VLOOKUP($D284,DM_VPP!$A$4:$F$120,3,FALSE),"Mã không đúng"))</f>
        <v/>
      </c>
      <c r="F284" s="3" t="str">
        <f>IF($D284="","",IFERROR(VLOOKUP($D284,DM_VPP!$A$4:$F$120,2,FALSE),""))</f>
        <v/>
      </c>
      <c r="G284" s="3" t="str">
        <f>IF($D284="","",IFERROR(VLOOKUP($D284,DM_VPP!$A$4:$F$120,4,FALSE),""))</f>
        <v/>
      </c>
      <c r="H284" s="8"/>
      <c r="I284" s="8"/>
      <c r="J284" s="8" t="str">
        <f t="shared" si="4"/>
        <v/>
      </c>
      <c r="K284" s="3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>
      <c r="A285" s="7"/>
      <c r="B285" s="3"/>
      <c r="C285" s="3"/>
      <c r="D285" s="3"/>
      <c r="E285" s="3" t="str">
        <f>IF($D285="","",IFERROR(VLOOKUP($D285,DM_VPP!$A$4:$F$120,3,FALSE),"Mã không đúng"))</f>
        <v/>
      </c>
      <c r="F285" s="3" t="str">
        <f>IF($D285="","",IFERROR(VLOOKUP($D285,DM_VPP!$A$4:$F$120,2,FALSE),""))</f>
        <v/>
      </c>
      <c r="G285" s="3" t="str">
        <f>IF($D285="","",IFERROR(VLOOKUP($D285,DM_VPP!$A$4:$F$120,4,FALSE),""))</f>
        <v/>
      </c>
      <c r="H285" s="8"/>
      <c r="I285" s="8"/>
      <c r="J285" s="8" t="str">
        <f t="shared" si="4"/>
        <v/>
      </c>
      <c r="K285" s="3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>
      <c r="A286" s="7"/>
      <c r="B286" s="3"/>
      <c r="C286" s="3"/>
      <c r="D286" s="3"/>
      <c r="E286" s="3" t="str">
        <f>IF($D286="","",IFERROR(VLOOKUP($D286,DM_VPP!$A$4:$F$120,3,FALSE),"Mã không đúng"))</f>
        <v/>
      </c>
      <c r="F286" s="3" t="str">
        <f>IF($D286="","",IFERROR(VLOOKUP($D286,DM_VPP!$A$4:$F$120,2,FALSE),""))</f>
        <v/>
      </c>
      <c r="G286" s="3" t="str">
        <f>IF($D286="","",IFERROR(VLOOKUP($D286,DM_VPP!$A$4:$F$120,4,FALSE),""))</f>
        <v/>
      </c>
      <c r="H286" s="8"/>
      <c r="I286" s="8"/>
      <c r="J286" s="8" t="str">
        <f t="shared" si="4"/>
        <v/>
      </c>
      <c r="K286" s="3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>
      <c r="A287" s="7"/>
      <c r="B287" s="3"/>
      <c r="C287" s="3"/>
      <c r="D287" s="3"/>
      <c r="E287" s="3" t="str">
        <f>IF($D287="","",IFERROR(VLOOKUP($D287,DM_VPP!$A$4:$F$120,3,FALSE),"Mã không đúng"))</f>
        <v/>
      </c>
      <c r="F287" s="3" t="str">
        <f>IF($D287="","",IFERROR(VLOOKUP($D287,DM_VPP!$A$4:$F$120,2,FALSE),""))</f>
        <v/>
      </c>
      <c r="G287" s="3" t="str">
        <f>IF($D287="","",IFERROR(VLOOKUP($D287,DM_VPP!$A$4:$F$120,4,FALSE),""))</f>
        <v/>
      </c>
      <c r="H287" s="8"/>
      <c r="I287" s="8"/>
      <c r="J287" s="8" t="str">
        <f t="shared" si="4"/>
        <v/>
      </c>
      <c r="K287" s="3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>
      <c r="A288" s="7"/>
      <c r="B288" s="3"/>
      <c r="C288" s="3"/>
      <c r="D288" s="3"/>
      <c r="E288" s="3" t="str">
        <f>IF($D288="","",IFERROR(VLOOKUP($D288,DM_VPP!$A$4:$F$120,3,FALSE),"Mã không đúng"))</f>
        <v/>
      </c>
      <c r="F288" s="3" t="str">
        <f>IF($D288="","",IFERROR(VLOOKUP($D288,DM_VPP!$A$4:$F$120,2,FALSE),""))</f>
        <v/>
      </c>
      <c r="G288" s="3" t="str">
        <f>IF($D288="","",IFERROR(VLOOKUP($D288,DM_VPP!$A$4:$F$120,4,FALSE),""))</f>
        <v/>
      </c>
      <c r="H288" s="8"/>
      <c r="I288" s="8"/>
      <c r="J288" s="8" t="str">
        <f t="shared" si="4"/>
        <v/>
      </c>
      <c r="K288" s="3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>
      <c r="A289" s="7"/>
      <c r="B289" s="3"/>
      <c r="C289" s="3"/>
      <c r="D289" s="3"/>
      <c r="E289" s="3" t="str">
        <f>IF($D289="","",IFERROR(VLOOKUP($D289,DM_VPP!$A$4:$F$120,3,FALSE),"Mã không đúng"))</f>
        <v/>
      </c>
      <c r="F289" s="3" t="str">
        <f>IF($D289="","",IFERROR(VLOOKUP($D289,DM_VPP!$A$4:$F$120,2,FALSE),""))</f>
        <v/>
      </c>
      <c r="G289" s="3" t="str">
        <f>IF($D289="","",IFERROR(VLOOKUP($D289,DM_VPP!$A$4:$F$120,4,FALSE),""))</f>
        <v/>
      </c>
      <c r="H289" s="8"/>
      <c r="I289" s="8"/>
      <c r="J289" s="8" t="str">
        <f t="shared" si="4"/>
        <v/>
      </c>
      <c r="K289" s="3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>
      <c r="A290" s="7"/>
      <c r="B290" s="3"/>
      <c r="C290" s="3"/>
      <c r="D290" s="3"/>
      <c r="E290" s="3" t="str">
        <f>IF($D290="","",IFERROR(VLOOKUP($D290,DM_VPP!$A$4:$F$120,3,FALSE),"Mã không đúng"))</f>
        <v/>
      </c>
      <c r="F290" s="3" t="str">
        <f>IF($D290="","",IFERROR(VLOOKUP($D290,DM_VPP!$A$4:$F$120,2,FALSE),""))</f>
        <v/>
      </c>
      <c r="G290" s="3" t="str">
        <f>IF($D290="","",IFERROR(VLOOKUP($D290,DM_VPP!$A$4:$F$120,4,FALSE),""))</f>
        <v/>
      </c>
      <c r="H290" s="8"/>
      <c r="I290" s="8"/>
      <c r="J290" s="8" t="str">
        <f t="shared" si="4"/>
        <v/>
      </c>
      <c r="K290" s="3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>
      <c r="A291" s="7"/>
      <c r="B291" s="3"/>
      <c r="C291" s="3"/>
      <c r="D291" s="3"/>
      <c r="E291" s="3" t="str">
        <f>IF($D291="","",IFERROR(VLOOKUP($D291,DM_VPP!$A$4:$F$120,3,FALSE),"Mã không đúng"))</f>
        <v/>
      </c>
      <c r="F291" s="3" t="str">
        <f>IF($D291="","",IFERROR(VLOOKUP($D291,DM_VPP!$A$4:$F$120,2,FALSE),""))</f>
        <v/>
      </c>
      <c r="G291" s="3" t="str">
        <f>IF($D291="","",IFERROR(VLOOKUP($D291,DM_VPP!$A$4:$F$120,4,FALSE),""))</f>
        <v/>
      </c>
      <c r="H291" s="8"/>
      <c r="I291" s="8"/>
      <c r="J291" s="8" t="str">
        <f t="shared" si="4"/>
        <v/>
      </c>
      <c r="K291" s="3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>
      <c r="A292" s="7"/>
      <c r="B292" s="3"/>
      <c r="C292" s="3"/>
      <c r="D292" s="3"/>
      <c r="E292" s="3" t="str">
        <f>IF($D292="","",IFERROR(VLOOKUP($D292,DM_VPP!$A$4:$F$120,3,FALSE),"Mã không đúng"))</f>
        <v/>
      </c>
      <c r="F292" s="3" t="str">
        <f>IF($D292="","",IFERROR(VLOOKUP($D292,DM_VPP!$A$4:$F$120,2,FALSE),""))</f>
        <v/>
      </c>
      <c r="G292" s="3" t="str">
        <f>IF($D292="","",IFERROR(VLOOKUP($D292,DM_VPP!$A$4:$F$120,4,FALSE),""))</f>
        <v/>
      </c>
      <c r="H292" s="8"/>
      <c r="I292" s="8"/>
      <c r="J292" s="8" t="str">
        <f t="shared" si="4"/>
        <v/>
      </c>
      <c r="K292" s="3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>
      <c r="A293" s="7"/>
      <c r="B293" s="3"/>
      <c r="C293" s="3"/>
      <c r="D293" s="3"/>
      <c r="E293" s="3" t="str">
        <f>IF($D293="","",IFERROR(VLOOKUP($D293,DM_VPP!$A$4:$F$120,3,FALSE),"Mã không đúng"))</f>
        <v/>
      </c>
      <c r="F293" s="3" t="str">
        <f>IF($D293="","",IFERROR(VLOOKUP($D293,DM_VPP!$A$4:$F$120,2,FALSE),""))</f>
        <v/>
      </c>
      <c r="G293" s="3" t="str">
        <f>IF($D293="","",IFERROR(VLOOKUP($D293,DM_VPP!$A$4:$F$120,4,FALSE),""))</f>
        <v/>
      </c>
      <c r="H293" s="8"/>
      <c r="I293" s="8"/>
      <c r="J293" s="8" t="str">
        <f t="shared" si="4"/>
        <v/>
      </c>
      <c r="K293" s="3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>
      <c r="A294" s="7"/>
      <c r="B294" s="3"/>
      <c r="C294" s="3"/>
      <c r="D294" s="3"/>
      <c r="E294" s="3" t="str">
        <f>IF($D294="","",IFERROR(VLOOKUP($D294,DM_VPP!$A$4:$F$120,3,FALSE),"Mã không đúng"))</f>
        <v/>
      </c>
      <c r="F294" s="3" t="str">
        <f>IF($D294="","",IFERROR(VLOOKUP($D294,DM_VPP!$A$4:$F$120,2,FALSE),""))</f>
        <v/>
      </c>
      <c r="G294" s="3" t="str">
        <f>IF($D294="","",IFERROR(VLOOKUP($D294,DM_VPP!$A$4:$F$120,4,FALSE),""))</f>
        <v/>
      </c>
      <c r="H294" s="8"/>
      <c r="I294" s="8"/>
      <c r="J294" s="8" t="str">
        <f t="shared" si="4"/>
        <v/>
      </c>
      <c r="K294" s="3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>
      <c r="A295" s="7"/>
      <c r="B295" s="3"/>
      <c r="C295" s="3"/>
      <c r="D295" s="3"/>
      <c r="E295" s="3" t="str">
        <f>IF($D295="","",IFERROR(VLOOKUP($D295,DM_VPP!$A$4:$F$120,3,FALSE),"Mã không đúng"))</f>
        <v/>
      </c>
      <c r="F295" s="3" t="str">
        <f>IF($D295="","",IFERROR(VLOOKUP($D295,DM_VPP!$A$4:$F$120,2,FALSE),""))</f>
        <v/>
      </c>
      <c r="G295" s="3" t="str">
        <f>IF($D295="","",IFERROR(VLOOKUP($D295,DM_VPP!$A$4:$F$120,4,FALSE),""))</f>
        <v/>
      </c>
      <c r="H295" s="8"/>
      <c r="I295" s="8"/>
      <c r="J295" s="8" t="str">
        <f t="shared" si="4"/>
        <v/>
      </c>
      <c r="K295" s="3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>
      <c r="A296" s="7"/>
      <c r="B296" s="3"/>
      <c r="C296" s="3"/>
      <c r="D296" s="3"/>
      <c r="E296" s="3" t="str">
        <f>IF($D296="","",IFERROR(VLOOKUP($D296,DM_VPP!$A$4:$F$120,3,FALSE),"Mã không đúng"))</f>
        <v/>
      </c>
      <c r="F296" s="3" t="str">
        <f>IF($D296="","",IFERROR(VLOOKUP($D296,DM_VPP!$A$4:$F$120,2,FALSE),""))</f>
        <v/>
      </c>
      <c r="G296" s="3" t="str">
        <f>IF($D296="","",IFERROR(VLOOKUP($D296,DM_VPP!$A$4:$F$120,4,FALSE),""))</f>
        <v/>
      </c>
      <c r="H296" s="8"/>
      <c r="I296" s="8"/>
      <c r="J296" s="8" t="str">
        <f t="shared" si="4"/>
        <v/>
      </c>
      <c r="K296" s="3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>
      <c r="A297" s="7"/>
      <c r="B297" s="3"/>
      <c r="C297" s="3"/>
      <c r="D297" s="3"/>
      <c r="E297" s="3" t="str">
        <f>IF($D297="","",IFERROR(VLOOKUP($D297,DM_VPP!$A$4:$F$120,3,FALSE),"Mã không đúng"))</f>
        <v/>
      </c>
      <c r="F297" s="3" t="str">
        <f>IF($D297="","",IFERROR(VLOOKUP($D297,DM_VPP!$A$4:$F$120,2,FALSE),""))</f>
        <v/>
      </c>
      <c r="G297" s="3" t="str">
        <f>IF($D297="","",IFERROR(VLOOKUP($D297,DM_VPP!$A$4:$F$120,4,FALSE),""))</f>
        <v/>
      </c>
      <c r="H297" s="8"/>
      <c r="I297" s="8"/>
      <c r="J297" s="8" t="str">
        <f t="shared" si="4"/>
        <v/>
      </c>
      <c r="K297" s="3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>
      <c r="A298" s="7"/>
      <c r="B298" s="3"/>
      <c r="C298" s="3"/>
      <c r="D298" s="3"/>
      <c r="E298" s="3" t="str">
        <f>IF($D298="","",IFERROR(VLOOKUP($D298,DM_VPP!$A$4:$F$120,3,FALSE),"Mã không đúng"))</f>
        <v/>
      </c>
      <c r="F298" s="3" t="str">
        <f>IF($D298="","",IFERROR(VLOOKUP($D298,DM_VPP!$A$4:$F$120,2,FALSE),""))</f>
        <v/>
      </c>
      <c r="G298" s="3" t="str">
        <f>IF($D298="","",IFERROR(VLOOKUP($D298,DM_VPP!$A$4:$F$120,4,FALSE),""))</f>
        <v/>
      </c>
      <c r="H298" s="8"/>
      <c r="I298" s="8"/>
      <c r="J298" s="8" t="str">
        <f t="shared" si="4"/>
        <v/>
      </c>
      <c r="K298" s="3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>
      <c r="A299" s="7"/>
      <c r="B299" s="3"/>
      <c r="C299" s="3"/>
      <c r="D299" s="3"/>
      <c r="E299" s="3" t="str">
        <f>IF($D299="","",IFERROR(VLOOKUP($D299,DM_VPP!$A$4:$F$120,3,FALSE),"Mã không đúng"))</f>
        <v/>
      </c>
      <c r="F299" s="3" t="str">
        <f>IF($D299="","",IFERROR(VLOOKUP($D299,DM_VPP!$A$4:$F$120,2,FALSE),""))</f>
        <v/>
      </c>
      <c r="G299" s="3" t="str">
        <f>IF($D299="","",IFERROR(VLOOKUP($D299,DM_VPP!$A$4:$F$120,4,FALSE),""))</f>
        <v/>
      </c>
      <c r="H299" s="8"/>
      <c r="I299" s="8"/>
      <c r="J299" s="8" t="str">
        <f t="shared" si="4"/>
        <v/>
      </c>
      <c r="K299" s="3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>
      <c r="A300" s="7"/>
      <c r="B300" s="3"/>
      <c r="C300" s="3"/>
      <c r="D300" s="3"/>
      <c r="E300" s="3" t="str">
        <f>IF($D300="","",IFERROR(VLOOKUP($D300,DM_VPP!$A$4:$F$120,3,FALSE),"Mã không đúng"))</f>
        <v/>
      </c>
      <c r="F300" s="3" t="str">
        <f>IF($D300="","",IFERROR(VLOOKUP($D300,DM_VPP!$A$4:$F$120,2,FALSE),""))</f>
        <v/>
      </c>
      <c r="G300" s="3" t="str">
        <f>IF($D300="","",IFERROR(VLOOKUP($D300,DM_VPP!$A$4:$F$120,4,FALSE),""))</f>
        <v/>
      </c>
      <c r="H300" s="8"/>
      <c r="I300" s="8"/>
      <c r="J300" s="8" t="str">
        <f t="shared" si="4"/>
        <v/>
      </c>
      <c r="K300" s="3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>
      <c r="A301" s="7"/>
      <c r="B301" s="3"/>
      <c r="C301" s="3"/>
      <c r="D301" s="3"/>
      <c r="E301" s="3" t="str">
        <f>IF($D301="","",IFERROR(VLOOKUP($D301,DM_VPP!$A$4:$F$120,3,FALSE),"Mã không đúng"))</f>
        <v/>
      </c>
      <c r="F301" s="3" t="str">
        <f>IF($D301="","",IFERROR(VLOOKUP($D301,DM_VPP!$A$4:$F$120,2,FALSE),""))</f>
        <v/>
      </c>
      <c r="G301" s="3" t="str">
        <f>IF($D301="","",IFERROR(VLOOKUP($D301,DM_VPP!$A$4:$F$120,4,FALSE),""))</f>
        <v/>
      </c>
      <c r="H301" s="8"/>
      <c r="I301" s="8"/>
      <c r="J301" s="8" t="str">
        <f t="shared" si="4"/>
        <v/>
      </c>
      <c r="K301" s="3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>
      <c r="A302" s="7"/>
      <c r="B302" s="3"/>
      <c r="C302" s="3"/>
      <c r="D302" s="3"/>
      <c r="E302" s="3" t="str">
        <f>IF($D302="","",IFERROR(VLOOKUP($D302,DM_VPP!$A$4:$F$120,3,FALSE),"Mã không đúng"))</f>
        <v/>
      </c>
      <c r="F302" s="3" t="str">
        <f>IF($D302="","",IFERROR(VLOOKUP($D302,DM_VPP!$A$4:$F$120,2,FALSE),""))</f>
        <v/>
      </c>
      <c r="G302" s="3" t="str">
        <f>IF($D302="","",IFERROR(VLOOKUP($D302,DM_VPP!$A$4:$F$120,4,FALSE),""))</f>
        <v/>
      </c>
      <c r="H302" s="8"/>
      <c r="I302" s="8"/>
      <c r="J302" s="8" t="str">
        <f t="shared" si="4"/>
        <v/>
      </c>
      <c r="K302" s="3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>
      <c r="A303" s="7"/>
      <c r="B303" s="3"/>
      <c r="C303" s="3"/>
      <c r="D303" s="3"/>
      <c r="E303" s="3" t="str">
        <f>IF($D303="","",IFERROR(VLOOKUP($D303,DM_VPP!$A$4:$F$120,3,FALSE),"Mã không đúng"))</f>
        <v/>
      </c>
      <c r="F303" s="3" t="str">
        <f>IF($D303="","",IFERROR(VLOOKUP($D303,DM_VPP!$A$4:$F$120,2,FALSE),""))</f>
        <v/>
      </c>
      <c r="G303" s="3" t="str">
        <f>IF($D303="","",IFERROR(VLOOKUP($D303,DM_VPP!$A$4:$F$120,4,FALSE),""))</f>
        <v/>
      </c>
      <c r="H303" s="8"/>
      <c r="I303" s="8"/>
      <c r="J303" s="8" t="str">
        <f t="shared" si="4"/>
        <v/>
      </c>
      <c r="K303" s="3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</sheetData>
  <mergeCells count="1">
    <mergeCell ref="A1:K1"/>
  </mergeCell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200-000000000000}">
          <x14:formula1>
            <xm:f>DM_VPP!$A$4:$A$120</xm:f>
          </x14:formula1>
          <xm:sqref>D4:D303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500"/>
  <sheetViews>
    <sheetView topLeftCell="A4" workbookViewId="0">
      <selection activeCell="F14" sqref="F14"/>
    </sheetView>
  </sheetViews>
  <sheetFormatPr defaultRowHeight="14"/>
  <cols>
    <col min="1" max="2" width="13" customWidth="1"/>
    <col min="3" max="3" width="16" customWidth="1"/>
    <col min="4" max="5" width="18" customWidth="1"/>
    <col min="6" max="6" width="28" customWidth="1"/>
    <col min="7" max="7" width="16" customWidth="1"/>
    <col min="8" max="8" width="12" customWidth="1"/>
    <col min="9" max="9" width="14" customWidth="1"/>
    <col min="10" max="10" width="28" customWidth="1"/>
    <col min="11" max="11" width="18" customWidth="1"/>
    <col min="12" max="12" width="16" customWidth="1"/>
    <col min="13" max="13" width="18" customWidth="1"/>
    <col min="14" max="14" width="28" customWidth="1"/>
  </cols>
  <sheetData>
    <row r="1" spans="1:26" ht="20" customHeight="1">
      <c r="A1" s="17" t="s">
        <v>124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6">
      <c r="A3" s="1" t="s">
        <v>125</v>
      </c>
      <c r="B3" s="1" t="s">
        <v>126</v>
      </c>
      <c r="C3" s="1" t="s">
        <v>127</v>
      </c>
      <c r="D3" s="1" t="s">
        <v>128</v>
      </c>
      <c r="E3" s="1" t="s">
        <v>43</v>
      </c>
      <c r="F3" s="1" t="s">
        <v>45</v>
      </c>
      <c r="G3" s="1" t="s">
        <v>44</v>
      </c>
      <c r="H3" s="1" t="s">
        <v>46</v>
      </c>
      <c r="I3" s="1" t="s">
        <v>129</v>
      </c>
      <c r="J3" s="1" t="s">
        <v>130</v>
      </c>
      <c r="K3" s="1" t="s">
        <v>131</v>
      </c>
      <c r="L3" s="1" t="s">
        <v>132</v>
      </c>
      <c r="M3" s="1" t="s">
        <v>133</v>
      </c>
      <c r="N3" s="1" t="s">
        <v>48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7">
        <v>46028</v>
      </c>
      <c r="B4" s="3" t="s">
        <v>134</v>
      </c>
      <c r="C4" s="3" t="s">
        <v>135</v>
      </c>
      <c r="D4" s="3" t="s">
        <v>136</v>
      </c>
      <c r="E4" s="3" t="s">
        <v>49</v>
      </c>
      <c r="F4" s="3" t="str">
        <f>IF($E4="","",IFERROR(VLOOKUP($E4,DM_VPP!$A$4:$F$120,3,FALSE),"Mã không đúng"))</f>
        <v>Giấy A4 70gsm</v>
      </c>
      <c r="G4" s="3" t="str">
        <f>IF($E4="","",IFERROR(VLOOKUP($E4,DM_VPP!$A$4:$F$120,2,FALSE),""))</f>
        <v>Giấy in</v>
      </c>
      <c r="H4" s="3" t="str">
        <f>IF($E4="","",IFERROR(VLOOKUP($E4,DM_VPP!$A$4:$F$120,4,FALSE),""))</f>
        <v>Ram</v>
      </c>
      <c r="I4" s="8">
        <v>2</v>
      </c>
      <c r="J4" s="3" t="s">
        <v>137</v>
      </c>
      <c r="K4" s="3" t="s">
        <v>138</v>
      </c>
      <c r="L4" s="8">
        <f>IF($E4="","",IFERROR(SUMIFS(Nhap_Kho!$J$4:$J$303,Nhap_Kho!$D$4:$D$303,$E4)/SUMIFS(Nhap_Kho!$H$4:$H$303,Nhap_Kho!$D$4:$D$303,$E4),0))</f>
        <v>65000</v>
      </c>
      <c r="M4" s="8">
        <f t="shared" ref="M4:M67" si="0">IF(OR($I4="",$L4=""),"",$I4*$L4)</f>
        <v>130000</v>
      </c>
      <c r="N4" s="3" t="s">
        <v>120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7">
        <v>46028</v>
      </c>
      <c r="B5" s="3" t="s">
        <v>139</v>
      </c>
      <c r="C5" s="3" t="s">
        <v>140</v>
      </c>
      <c r="D5" s="3" t="s">
        <v>141</v>
      </c>
      <c r="E5" s="3" t="s">
        <v>60</v>
      </c>
      <c r="F5" s="3" t="str">
        <f>IF($E5="","",IFERROR(VLOOKUP($E5,DM_VPP!$A$4:$F$120,3,FALSE),"Mã không đúng"))</f>
        <v>Bút bi mực xanh</v>
      </c>
      <c r="G5" s="3" t="str">
        <f>IF($E5="","",IFERROR(VLOOKUP($E5,DM_VPP!$A$4:$F$120,2,FALSE),""))</f>
        <v>Bút viết</v>
      </c>
      <c r="H5" s="3" t="str">
        <f>IF($E5="","",IFERROR(VLOOKUP($E5,DM_VPP!$A$4:$F$120,4,FALSE),""))</f>
        <v>Cây</v>
      </c>
      <c r="I5" s="8">
        <v>10</v>
      </c>
      <c r="J5" s="3" t="s">
        <v>142</v>
      </c>
      <c r="K5" s="3" t="s">
        <v>143</v>
      </c>
      <c r="L5" s="8">
        <f>IF($E5="","",IFERROR(SUMIFS(Nhap_Kho!$J$4:$J$303,Nhap_Kho!$D$4:$D$303,$E5)/SUMIFS(Nhap_Kho!$H$4:$H$303,Nhap_Kho!$D$4:$D$303,$E5),0))</f>
        <v>3500</v>
      </c>
      <c r="M5" s="8">
        <f t="shared" si="0"/>
        <v>35000</v>
      </c>
      <c r="N5" s="3" t="s">
        <v>120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7">
        <v>46029</v>
      </c>
      <c r="B6" s="3" t="s">
        <v>144</v>
      </c>
      <c r="C6" s="3" t="s">
        <v>145</v>
      </c>
      <c r="D6" s="3" t="s">
        <v>146</v>
      </c>
      <c r="E6" s="3" t="s">
        <v>71</v>
      </c>
      <c r="F6" s="3" t="str">
        <f>IF($E6="","",IFERROR(VLOOKUP($E6,DM_VPP!$A$4:$F$120,3,FALSE),"Mã không đúng"))</f>
        <v>Bìa hồ sơ A4</v>
      </c>
      <c r="G6" s="3" t="str">
        <f>IF($E6="","",IFERROR(VLOOKUP($E6,DM_VPP!$A$4:$F$120,2,FALSE),""))</f>
        <v>Bìa hồ sơ</v>
      </c>
      <c r="H6" s="3" t="str">
        <f>IF($E6="","",IFERROR(VLOOKUP($E6,DM_VPP!$A$4:$F$120,4,FALSE),""))</f>
        <v>Cái</v>
      </c>
      <c r="I6" s="8">
        <v>15</v>
      </c>
      <c r="J6" s="3" t="s">
        <v>147</v>
      </c>
      <c r="K6" s="3" t="s">
        <v>148</v>
      </c>
      <c r="L6" s="8">
        <f>IF($E6="","",IFERROR(SUMIFS(Nhap_Kho!$J$4:$J$303,Nhap_Kho!$D$4:$D$303,$E6)/SUMIFS(Nhap_Kho!$H$4:$H$303,Nhap_Kho!$D$4:$D$303,$E6),0))</f>
        <v>1200</v>
      </c>
      <c r="M6" s="8">
        <f t="shared" si="0"/>
        <v>18000</v>
      </c>
      <c r="N6" s="3" t="s">
        <v>120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7">
        <v>46030</v>
      </c>
      <c r="B7" s="3" t="s">
        <v>149</v>
      </c>
      <c r="C7" s="3" t="s">
        <v>150</v>
      </c>
      <c r="D7" s="3" t="s">
        <v>151</v>
      </c>
      <c r="E7" s="3" t="s">
        <v>88</v>
      </c>
      <c r="F7" s="3" t="str">
        <f>IF($E7="","",IFERROR(VLOOKUP($E7,DM_VPP!$A$4:$F$120,3,FALSE),"Mã không đúng"))</f>
        <v>Băng keo trong</v>
      </c>
      <c r="G7" s="3" t="str">
        <f>IF($E7="","",IFERROR(VLOOKUP($E7,DM_VPP!$A$4:$F$120,2,FALSE),""))</f>
        <v>Băng keo</v>
      </c>
      <c r="H7" s="3" t="str">
        <f>IF($E7="","",IFERROR(VLOOKUP($E7,DM_VPP!$A$4:$F$120,4,FALSE),""))</f>
        <v>Cuộn</v>
      </c>
      <c r="I7" s="8">
        <v>6</v>
      </c>
      <c r="J7" s="3" t="s">
        <v>152</v>
      </c>
      <c r="K7" s="3" t="s">
        <v>153</v>
      </c>
      <c r="L7" s="8">
        <f>IF($E7="","",IFERROR(SUMIFS(Nhap_Kho!$J$4:$J$303,Nhap_Kho!$D$4:$D$303,$E7)/SUMIFS(Nhap_Kho!$H$4:$H$303,Nhap_Kho!$D$4:$D$303,$E7),0))</f>
        <v>9000</v>
      </c>
      <c r="M7" s="8">
        <f t="shared" si="0"/>
        <v>54000</v>
      </c>
      <c r="N7" s="3" t="s">
        <v>120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7">
        <v>46031</v>
      </c>
      <c r="B8" s="3" t="s">
        <v>154</v>
      </c>
      <c r="C8" s="3" t="s">
        <v>155</v>
      </c>
      <c r="D8" s="3" t="s">
        <v>156</v>
      </c>
      <c r="E8" s="3" t="s">
        <v>84</v>
      </c>
      <c r="F8" s="3" t="str">
        <f>IF($E8="","",IFERROR(VLOOKUP($E8,DM_VPP!$A$4:$F$120,3,FALSE),"Mã không đúng"))</f>
        <v>Kim bấm số 10</v>
      </c>
      <c r="G8" s="3" t="str">
        <f>IF($E8="","",IFERROR(VLOOKUP($E8,DM_VPP!$A$4:$F$120,2,FALSE),""))</f>
        <v>Kim bấm</v>
      </c>
      <c r="H8" s="3" t="str">
        <f>IF($E8="","",IFERROR(VLOOKUP($E8,DM_VPP!$A$4:$F$120,4,FALSE),""))</f>
        <v>Hộp</v>
      </c>
      <c r="I8" s="8">
        <v>3</v>
      </c>
      <c r="J8" s="3" t="s">
        <v>157</v>
      </c>
      <c r="K8" s="3" t="s">
        <v>138</v>
      </c>
      <c r="L8" s="8">
        <f>IF($E8="","",IFERROR(SUMIFS(Nhap_Kho!$J$4:$J$303,Nhap_Kho!$D$4:$D$303,$E8)/SUMIFS(Nhap_Kho!$H$4:$H$303,Nhap_Kho!$D$4:$D$303,$E8),0))</f>
        <v>5000</v>
      </c>
      <c r="M8" s="8">
        <f t="shared" si="0"/>
        <v>15000</v>
      </c>
      <c r="N8" s="3" t="s">
        <v>120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7"/>
      <c r="B9" s="3"/>
      <c r="C9" s="3"/>
      <c r="D9" s="3"/>
      <c r="E9" s="3"/>
      <c r="F9" s="3" t="str">
        <f>IF($E9="","",IFERROR(VLOOKUP($E9,DM_VPP!$A$4:$F$120,3,FALSE),"Mã không đúng"))</f>
        <v/>
      </c>
      <c r="G9" s="3" t="str">
        <f>IF($E9="","",IFERROR(VLOOKUP($E9,DM_VPP!$A$4:$F$120,2,FALSE),""))</f>
        <v/>
      </c>
      <c r="H9" s="3" t="str">
        <f>IF($E9="","",IFERROR(VLOOKUP($E9,DM_VPP!$A$4:$F$120,4,FALSE),""))</f>
        <v/>
      </c>
      <c r="I9" s="8"/>
      <c r="J9" s="3"/>
      <c r="K9" s="3"/>
      <c r="L9" s="8" t="str">
        <f>IF($E9="","",IFERROR(SUMIFS(Nhap_Kho!$J$4:$J$303,Nhap_Kho!$D$4:$D$303,$E9)/SUMIFS(Nhap_Kho!$H$4:$H$303,Nhap_Kho!$D$4:$D$303,$E9),0))</f>
        <v/>
      </c>
      <c r="M9" s="8" t="str">
        <f t="shared" si="0"/>
        <v/>
      </c>
      <c r="N9" s="3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7"/>
      <c r="B10" s="3"/>
      <c r="C10" s="3"/>
      <c r="D10" s="3"/>
      <c r="E10" s="3"/>
      <c r="F10" s="3" t="str">
        <f>IF($E10="","",IFERROR(VLOOKUP($E10,DM_VPP!$A$4:$F$120,3,FALSE),"Mã không đúng"))</f>
        <v/>
      </c>
      <c r="G10" s="3" t="str">
        <f>IF($E10="","",IFERROR(VLOOKUP($E10,DM_VPP!$A$4:$F$120,2,FALSE),""))</f>
        <v/>
      </c>
      <c r="H10" s="3" t="str">
        <f>IF($E10="","",IFERROR(VLOOKUP($E10,DM_VPP!$A$4:$F$120,4,FALSE),""))</f>
        <v/>
      </c>
      <c r="I10" s="8"/>
      <c r="J10" s="3"/>
      <c r="K10" s="3"/>
      <c r="L10" s="8" t="str">
        <f>IF($E10="","",IFERROR(SUMIFS(Nhap_Kho!$J$4:$J$303,Nhap_Kho!$D$4:$D$303,$E10)/SUMIFS(Nhap_Kho!$H$4:$H$303,Nhap_Kho!$D$4:$D$303,$E10),0))</f>
        <v/>
      </c>
      <c r="M10" s="8" t="str">
        <f t="shared" si="0"/>
        <v/>
      </c>
      <c r="N10" s="3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7"/>
      <c r="B11" s="3"/>
      <c r="C11" s="3"/>
      <c r="D11" s="3"/>
      <c r="E11" s="3"/>
      <c r="F11" s="3" t="str">
        <f>IF($E11="","",IFERROR(VLOOKUP($E11,DM_VPP!$A$4:$F$120,3,FALSE),"Mã không đúng"))</f>
        <v/>
      </c>
      <c r="G11" s="3" t="str">
        <f>IF($E11="","",IFERROR(VLOOKUP($E11,DM_VPP!$A$4:$F$120,2,FALSE),""))</f>
        <v/>
      </c>
      <c r="H11" s="3" t="str">
        <f>IF($E11="","",IFERROR(VLOOKUP($E11,DM_VPP!$A$4:$F$120,4,FALSE),""))</f>
        <v/>
      </c>
      <c r="I11" s="8"/>
      <c r="J11" s="3"/>
      <c r="K11" s="3"/>
      <c r="L11" s="8" t="str">
        <f>IF($E11="","",IFERROR(SUMIFS(Nhap_Kho!$J$4:$J$303,Nhap_Kho!$D$4:$D$303,$E11)/SUMIFS(Nhap_Kho!$H$4:$H$303,Nhap_Kho!$D$4:$D$303,$E11),0))</f>
        <v/>
      </c>
      <c r="M11" s="8" t="str">
        <f t="shared" si="0"/>
        <v/>
      </c>
      <c r="N11" s="3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7"/>
      <c r="B12" s="3"/>
      <c r="C12" s="3"/>
      <c r="D12" s="3"/>
      <c r="E12" s="3"/>
      <c r="F12" s="3" t="str">
        <f>IF($E12="","",IFERROR(VLOOKUP($E12,DM_VPP!$A$4:$F$120,3,FALSE),"Mã không đúng"))</f>
        <v/>
      </c>
      <c r="G12" s="3" t="str">
        <f>IF($E12="","",IFERROR(VLOOKUP($E12,DM_VPP!$A$4:$F$120,2,FALSE),""))</f>
        <v/>
      </c>
      <c r="H12" s="3" t="str">
        <f>IF($E12="","",IFERROR(VLOOKUP($E12,DM_VPP!$A$4:$F$120,4,FALSE),""))</f>
        <v/>
      </c>
      <c r="I12" s="8"/>
      <c r="J12" s="3"/>
      <c r="K12" s="3"/>
      <c r="L12" s="8" t="str">
        <f>IF($E12="","",IFERROR(SUMIFS(Nhap_Kho!$J$4:$J$303,Nhap_Kho!$D$4:$D$303,$E12)/SUMIFS(Nhap_Kho!$H$4:$H$303,Nhap_Kho!$D$4:$D$303,$E12),0))</f>
        <v/>
      </c>
      <c r="M12" s="8" t="str">
        <f t="shared" si="0"/>
        <v/>
      </c>
      <c r="N12" s="3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7"/>
      <c r="B13" s="3"/>
      <c r="C13" s="3"/>
      <c r="D13" s="3"/>
      <c r="E13" s="3"/>
      <c r="F13" s="3" t="str">
        <f>IF($E13="","",IFERROR(VLOOKUP($E13,DM_VPP!$A$4:$F$120,3,FALSE),"Mã không đúng"))</f>
        <v/>
      </c>
      <c r="G13" s="3" t="str">
        <f>IF($E13="","",IFERROR(VLOOKUP($E13,DM_VPP!$A$4:$F$120,2,FALSE),""))</f>
        <v/>
      </c>
      <c r="H13" s="3" t="str">
        <f>IF($E13="","",IFERROR(VLOOKUP($E13,DM_VPP!$A$4:$F$120,4,FALSE),""))</f>
        <v/>
      </c>
      <c r="I13" s="8"/>
      <c r="J13" s="3"/>
      <c r="K13" s="3"/>
      <c r="L13" s="8" t="str">
        <f>IF($E13="","",IFERROR(SUMIFS(Nhap_Kho!$J$4:$J$303,Nhap_Kho!$D$4:$D$303,$E13)/SUMIFS(Nhap_Kho!$H$4:$H$303,Nhap_Kho!$D$4:$D$303,$E13),0))</f>
        <v/>
      </c>
      <c r="M13" s="8" t="str">
        <f t="shared" si="0"/>
        <v/>
      </c>
      <c r="N13" s="3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7"/>
      <c r="B14" s="3"/>
      <c r="C14" s="3"/>
      <c r="D14" s="3"/>
      <c r="E14" s="3"/>
      <c r="F14" s="3" t="str">
        <f>IF($E14="","",IFERROR(VLOOKUP($E14,DM_VPP!$A$4:$F$120,3,FALSE),"Mã không đúng"))</f>
        <v/>
      </c>
      <c r="G14" s="3" t="str">
        <f>IF($E14="","",IFERROR(VLOOKUP($E14,DM_VPP!$A$4:$F$120,2,FALSE),""))</f>
        <v/>
      </c>
      <c r="H14" s="3" t="str">
        <f>IF($E14="","",IFERROR(VLOOKUP($E14,DM_VPP!$A$4:$F$120,4,FALSE),""))</f>
        <v/>
      </c>
      <c r="I14" s="8"/>
      <c r="J14" s="3"/>
      <c r="K14" s="3"/>
      <c r="L14" s="8" t="str">
        <f>IF($E14="","",IFERROR(SUMIFS(Nhap_Kho!$J$4:$J$303,Nhap_Kho!$D$4:$D$303,$E14)/SUMIFS(Nhap_Kho!$H$4:$H$303,Nhap_Kho!$D$4:$D$303,$E14),0))</f>
        <v/>
      </c>
      <c r="M14" s="8" t="str">
        <f t="shared" si="0"/>
        <v/>
      </c>
      <c r="N14" s="3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7"/>
      <c r="B15" s="3"/>
      <c r="C15" s="3"/>
      <c r="D15" s="3"/>
      <c r="E15" s="3"/>
      <c r="F15" s="3" t="str">
        <f>IF($E15="","",IFERROR(VLOOKUP($E15,DM_VPP!$A$4:$F$120,3,FALSE),"Mã không đúng"))</f>
        <v/>
      </c>
      <c r="G15" s="3" t="str">
        <f>IF($E15="","",IFERROR(VLOOKUP($E15,DM_VPP!$A$4:$F$120,2,FALSE),""))</f>
        <v/>
      </c>
      <c r="H15" s="3" t="str">
        <f>IF($E15="","",IFERROR(VLOOKUP($E15,DM_VPP!$A$4:$F$120,4,FALSE),""))</f>
        <v/>
      </c>
      <c r="I15" s="8"/>
      <c r="J15" s="3"/>
      <c r="K15" s="3"/>
      <c r="L15" s="8" t="str">
        <f>IF($E15="","",IFERROR(SUMIFS(Nhap_Kho!$J$4:$J$303,Nhap_Kho!$D$4:$D$303,$E15)/SUMIFS(Nhap_Kho!$H$4:$H$303,Nhap_Kho!$D$4:$D$303,$E15),0))</f>
        <v/>
      </c>
      <c r="M15" s="8" t="str">
        <f t="shared" si="0"/>
        <v/>
      </c>
      <c r="N15" s="3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7"/>
      <c r="B16" s="3"/>
      <c r="C16" s="3"/>
      <c r="D16" s="3"/>
      <c r="E16" s="3"/>
      <c r="F16" s="3" t="str">
        <f>IF($E16="","",IFERROR(VLOOKUP($E16,DM_VPP!$A$4:$F$120,3,FALSE),"Mã không đúng"))</f>
        <v/>
      </c>
      <c r="G16" s="3" t="str">
        <f>IF($E16="","",IFERROR(VLOOKUP($E16,DM_VPP!$A$4:$F$120,2,FALSE),""))</f>
        <v/>
      </c>
      <c r="H16" s="3" t="str">
        <f>IF($E16="","",IFERROR(VLOOKUP($E16,DM_VPP!$A$4:$F$120,4,FALSE),""))</f>
        <v/>
      </c>
      <c r="I16" s="8"/>
      <c r="J16" s="3"/>
      <c r="K16" s="3"/>
      <c r="L16" s="8" t="str">
        <f>IF($E16="","",IFERROR(SUMIFS(Nhap_Kho!$J$4:$J$303,Nhap_Kho!$D$4:$D$303,$E16)/SUMIFS(Nhap_Kho!$H$4:$H$303,Nhap_Kho!$D$4:$D$303,$E16),0))</f>
        <v/>
      </c>
      <c r="M16" s="8" t="str">
        <f t="shared" si="0"/>
        <v/>
      </c>
      <c r="N16" s="3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7"/>
      <c r="B17" s="3"/>
      <c r="C17" s="3"/>
      <c r="D17" s="3"/>
      <c r="E17" s="3"/>
      <c r="F17" s="3" t="str">
        <f>IF($E17="","",IFERROR(VLOOKUP($E17,DM_VPP!$A$4:$F$120,3,FALSE),"Mã không đúng"))</f>
        <v/>
      </c>
      <c r="G17" s="3" t="str">
        <f>IF($E17="","",IFERROR(VLOOKUP($E17,DM_VPP!$A$4:$F$120,2,FALSE),""))</f>
        <v/>
      </c>
      <c r="H17" s="3" t="str">
        <f>IF($E17="","",IFERROR(VLOOKUP($E17,DM_VPP!$A$4:$F$120,4,FALSE),""))</f>
        <v/>
      </c>
      <c r="I17" s="8"/>
      <c r="J17" s="3"/>
      <c r="K17" s="3"/>
      <c r="L17" s="8" t="str">
        <f>IF($E17="","",IFERROR(SUMIFS(Nhap_Kho!$J$4:$J$303,Nhap_Kho!$D$4:$D$303,$E17)/SUMIFS(Nhap_Kho!$H$4:$H$303,Nhap_Kho!$D$4:$D$303,$E17),0))</f>
        <v/>
      </c>
      <c r="M17" s="8" t="str">
        <f t="shared" si="0"/>
        <v/>
      </c>
      <c r="N17" s="3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7"/>
      <c r="B18" s="3"/>
      <c r="C18" s="3"/>
      <c r="D18" s="3"/>
      <c r="E18" s="3"/>
      <c r="F18" s="3" t="str">
        <f>IF($E18="","",IFERROR(VLOOKUP($E18,DM_VPP!$A$4:$F$120,3,FALSE),"Mã không đúng"))</f>
        <v/>
      </c>
      <c r="G18" s="3" t="str">
        <f>IF($E18="","",IFERROR(VLOOKUP($E18,DM_VPP!$A$4:$F$120,2,FALSE),""))</f>
        <v/>
      </c>
      <c r="H18" s="3" t="str">
        <f>IF($E18="","",IFERROR(VLOOKUP($E18,DM_VPP!$A$4:$F$120,4,FALSE),""))</f>
        <v/>
      </c>
      <c r="I18" s="8"/>
      <c r="J18" s="3"/>
      <c r="K18" s="3"/>
      <c r="L18" s="8" t="str">
        <f>IF($E18="","",IFERROR(SUMIFS(Nhap_Kho!$J$4:$J$303,Nhap_Kho!$D$4:$D$303,$E18)/SUMIFS(Nhap_Kho!$H$4:$H$303,Nhap_Kho!$D$4:$D$303,$E18),0))</f>
        <v/>
      </c>
      <c r="M18" s="8" t="str">
        <f t="shared" si="0"/>
        <v/>
      </c>
      <c r="N18" s="3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7"/>
      <c r="B19" s="3"/>
      <c r="C19" s="3"/>
      <c r="D19" s="3"/>
      <c r="E19" s="3"/>
      <c r="F19" s="3" t="str">
        <f>IF($E19="","",IFERROR(VLOOKUP($E19,DM_VPP!$A$4:$F$120,3,FALSE),"Mã không đúng"))</f>
        <v/>
      </c>
      <c r="G19" s="3" t="str">
        <f>IF($E19="","",IFERROR(VLOOKUP($E19,DM_VPP!$A$4:$F$120,2,FALSE),""))</f>
        <v/>
      </c>
      <c r="H19" s="3" t="str">
        <f>IF($E19="","",IFERROR(VLOOKUP($E19,DM_VPP!$A$4:$F$120,4,FALSE),""))</f>
        <v/>
      </c>
      <c r="I19" s="8"/>
      <c r="J19" s="3"/>
      <c r="K19" s="3"/>
      <c r="L19" s="8" t="str">
        <f>IF($E19="","",IFERROR(SUMIFS(Nhap_Kho!$J$4:$J$303,Nhap_Kho!$D$4:$D$303,$E19)/SUMIFS(Nhap_Kho!$H$4:$H$303,Nhap_Kho!$D$4:$D$303,$E19),0))</f>
        <v/>
      </c>
      <c r="M19" s="8" t="str">
        <f t="shared" si="0"/>
        <v/>
      </c>
      <c r="N19" s="3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7"/>
      <c r="B20" s="3"/>
      <c r="C20" s="3"/>
      <c r="D20" s="3"/>
      <c r="E20" s="3"/>
      <c r="F20" s="3" t="str">
        <f>IF($E20="","",IFERROR(VLOOKUP($E20,DM_VPP!$A$4:$F$120,3,FALSE),"Mã không đúng"))</f>
        <v/>
      </c>
      <c r="G20" s="3" t="str">
        <f>IF($E20="","",IFERROR(VLOOKUP($E20,DM_VPP!$A$4:$F$120,2,FALSE),""))</f>
        <v/>
      </c>
      <c r="H20" s="3" t="str">
        <f>IF($E20="","",IFERROR(VLOOKUP($E20,DM_VPP!$A$4:$F$120,4,FALSE),""))</f>
        <v/>
      </c>
      <c r="I20" s="8"/>
      <c r="J20" s="3"/>
      <c r="K20" s="3"/>
      <c r="L20" s="8" t="str">
        <f>IF($E20="","",IFERROR(SUMIFS(Nhap_Kho!$J$4:$J$303,Nhap_Kho!$D$4:$D$303,$E20)/SUMIFS(Nhap_Kho!$H$4:$H$303,Nhap_Kho!$D$4:$D$303,$E20),0))</f>
        <v/>
      </c>
      <c r="M20" s="8" t="str">
        <f t="shared" si="0"/>
        <v/>
      </c>
      <c r="N20" s="3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7"/>
      <c r="B21" s="3"/>
      <c r="C21" s="3"/>
      <c r="D21" s="3"/>
      <c r="E21" s="3"/>
      <c r="F21" s="3" t="str">
        <f>IF($E21="","",IFERROR(VLOOKUP($E21,DM_VPP!$A$4:$F$120,3,FALSE),"Mã không đúng"))</f>
        <v/>
      </c>
      <c r="G21" s="3" t="str">
        <f>IF($E21="","",IFERROR(VLOOKUP($E21,DM_VPP!$A$4:$F$120,2,FALSE),""))</f>
        <v/>
      </c>
      <c r="H21" s="3" t="str">
        <f>IF($E21="","",IFERROR(VLOOKUP($E21,DM_VPP!$A$4:$F$120,4,FALSE),""))</f>
        <v/>
      </c>
      <c r="I21" s="8"/>
      <c r="J21" s="3"/>
      <c r="K21" s="3"/>
      <c r="L21" s="8" t="str">
        <f>IF($E21="","",IFERROR(SUMIFS(Nhap_Kho!$J$4:$J$303,Nhap_Kho!$D$4:$D$303,$E21)/SUMIFS(Nhap_Kho!$H$4:$H$303,Nhap_Kho!$D$4:$D$303,$E21),0))</f>
        <v/>
      </c>
      <c r="M21" s="8" t="str">
        <f t="shared" si="0"/>
        <v/>
      </c>
      <c r="N21" s="3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>
      <c r="A22" s="7"/>
      <c r="B22" s="3"/>
      <c r="C22" s="3"/>
      <c r="D22" s="3"/>
      <c r="E22" s="3"/>
      <c r="F22" s="3" t="str">
        <f>IF($E22="","",IFERROR(VLOOKUP($E22,DM_VPP!$A$4:$F$120,3,FALSE),"Mã không đúng"))</f>
        <v/>
      </c>
      <c r="G22" s="3" t="str">
        <f>IF($E22="","",IFERROR(VLOOKUP($E22,DM_VPP!$A$4:$F$120,2,FALSE),""))</f>
        <v/>
      </c>
      <c r="H22" s="3" t="str">
        <f>IF($E22="","",IFERROR(VLOOKUP($E22,DM_VPP!$A$4:$F$120,4,FALSE),""))</f>
        <v/>
      </c>
      <c r="I22" s="8"/>
      <c r="J22" s="3"/>
      <c r="K22" s="3"/>
      <c r="L22" s="8" t="str">
        <f>IF($E22="","",IFERROR(SUMIFS(Nhap_Kho!$J$4:$J$303,Nhap_Kho!$D$4:$D$303,$E22)/SUMIFS(Nhap_Kho!$H$4:$H$303,Nhap_Kho!$D$4:$D$303,$E22),0))</f>
        <v/>
      </c>
      <c r="M22" s="8" t="str">
        <f t="shared" si="0"/>
        <v/>
      </c>
      <c r="N22" s="3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>
      <c r="A23" s="7"/>
      <c r="B23" s="3"/>
      <c r="C23" s="3"/>
      <c r="D23" s="3"/>
      <c r="E23" s="3"/>
      <c r="F23" s="3" t="str">
        <f>IF($E23="","",IFERROR(VLOOKUP($E23,DM_VPP!$A$4:$F$120,3,FALSE),"Mã không đúng"))</f>
        <v/>
      </c>
      <c r="G23" s="3" t="str">
        <f>IF($E23="","",IFERROR(VLOOKUP($E23,DM_VPP!$A$4:$F$120,2,FALSE),""))</f>
        <v/>
      </c>
      <c r="H23" s="3" t="str">
        <f>IF($E23="","",IFERROR(VLOOKUP($E23,DM_VPP!$A$4:$F$120,4,FALSE),""))</f>
        <v/>
      </c>
      <c r="I23" s="8"/>
      <c r="J23" s="3"/>
      <c r="K23" s="3"/>
      <c r="L23" s="8" t="str">
        <f>IF($E23="","",IFERROR(SUMIFS(Nhap_Kho!$J$4:$J$303,Nhap_Kho!$D$4:$D$303,$E23)/SUMIFS(Nhap_Kho!$H$4:$H$303,Nhap_Kho!$D$4:$D$303,$E23),0))</f>
        <v/>
      </c>
      <c r="M23" s="8" t="str">
        <f t="shared" si="0"/>
        <v/>
      </c>
      <c r="N23" s="3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>
      <c r="A24" s="7"/>
      <c r="B24" s="3"/>
      <c r="C24" s="3"/>
      <c r="D24" s="3"/>
      <c r="E24" s="3"/>
      <c r="F24" s="3" t="str">
        <f>IF($E24="","",IFERROR(VLOOKUP($E24,DM_VPP!$A$4:$F$120,3,FALSE),"Mã không đúng"))</f>
        <v/>
      </c>
      <c r="G24" s="3" t="str">
        <f>IF($E24="","",IFERROR(VLOOKUP($E24,DM_VPP!$A$4:$F$120,2,FALSE),""))</f>
        <v/>
      </c>
      <c r="H24" s="3" t="str">
        <f>IF($E24="","",IFERROR(VLOOKUP($E24,DM_VPP!$A$4:$F$120,4,FALSE),""))</f>
        <v/>
      </c>
      <c r="I24" s="8"/>
      <c r="J24" s="3"/>
      <c r="K24" s="3"/>
      <c r="L24" s="8" t="str">
        <f>IF($E24="","",IFERROR(SUMIFS(Nhap_Kho!$J$4:$J$303,Nhap_Kho!$D$4:$D$303,$E24)/SUMIFS(Nhap_Kho!$H$4:$H$303,Nhap_Kho!$D$4:$D$303,$E24),0))</f>
        <v/>
      </c>
      <c r="M24" s="8" t="str">
        <f t="shared" si="0"/>
        <v/>
      </c>
      <c r="N24" s="3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>
      <c r="A25" s="7"/>
      <c r="B25" s="3"/>
      <c r="C25" s="3"/>
      <c r="D25" s="3"/>
      <c r="E25" s="3"/>
      <c r="F25" s="3" t="str">
        <f>IF($E25="","",IFERROR(VLOOKUP($E25,DM_VPP!$A$4:$F$120,3,FALSE),"Mã không đúng"))</f>
        <v/>
      </c>
      <c r="G25" s="3" t="str">
        <f>IF($E25="","",IFERROR(VLOOKUP($E25,DM_VPP!$A$4:$F$120,2,FALSE),""))</f>
        <v/>
      </c>
      <c r="H25" s="3" t="str">
        <f>IF($E25="","",IFERROR(VLOOKUP($E25,DM_VPP!$A$4:$F$120,4,FALSE),""))</f>
        <v/>
      </c>
      <c r="I25" s="8"/>
      <c r="J25" s="3"/>
      <c r="K25" s="3"/>
      <c r="L25" s="8" t="str">
        <f>IF($E25="","",IFERROR(SUMIFS(Nhap_Kho!$J$4:$J$303,Nhap_Kho!$D$4:$D$303,$E25)/SUMIFS(Nhap_Kho!$H$4:$H$303,Nhap_Kho!$D$4:$D$303,$E25),0))</f>
        <v/>
      </c>
      <c r="M25" s="8" t="str">
        <f t="shared" si="0"/>
        <v/>
      </c>
      <c r="N25" s="3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>
      <c r="A26" s="7"/>
      <c r="B26" s="3"/>
      <c r="C26" s="3"/>
      <c r="D26" s="3"/>
      <c r="E26" s="3"/>
      <c r="F26" s="3" t="str">
        <f>IF($E26="","",IFERROR(VLOOKUP($E26,DM_VPP!$A$4:$F$120,3,FALSE),"Mã không đúng"))</f>
        <v/>
      </c>
      <c r="G26" s="3" t="str">
        <f>IF($E26="","",IFERROR(VLOOKUP($E26,DM_VPP!$A$4:$F$120,2,FALSE),""))</f>
        <v/>
      </c>
      <c r="H26" s="3" t="str">
        <f>IF($E26="","",IFERROR(VLOOKUP($E26,DM_VPP!$A$4:$F$120,4,FALSE),""))</f>
        <v/>
      </c>
      <c r="I26" s="8"/>
      <c r="J26" s="3"/>
      <c r="K26" s="3"/>
      <c r="L26" s="8" t="str">
        <f>IF($E26="","",IFERROR(SUMIFS(Nhap_Kho!$J$4:$J$303,Nhap_Kho!$D$4:$D$303,$E26)/SUMIFS(Nhap_Kho!$H$4:$H$303,Nhap_Kho!$D$4:$D$303,$E26),0))</f>
        <v/>
      </c>
      <c r="M26" s="8" t="str">
        <f t="shared" si="0"/>
        <v/>
      </c>
      <c r="N26" s="3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>
      <c r="A27" s="7"/>
      <c r="B27" s="3"/>
      <c r="C27" s="3"/>
      <c r="D27" s="3"/>
      <c r="E27" s="3"/>
      <c r="F27" s="3" t="str">
        <f>IF($E27="","",IFERROR(VLOOKUP($E27,DM_VPP!$A$4:$F$120,3,FALSE),"Mã không đúng"))</f>
        <v/>
      </c>
      <c r="G27" s="3" t="str">
        <f>IF($E27="","",IFERROR(VLOOKUP($E27,DM_VPP!$A$4:$F$120,2,FALSE),""))</f>
        <v/>
      </c>
      <c r="H27" s="3" t="str">
        <f>IF($E27="","",IFERROR(VLOOKUP($E27,DM_VPP!$A$4:$F$120,4,FALSE),""))</f>
        <v/>
      </c>
      <c r="I27" s="8"/>
      <c r="J27" s="3"/>
      <c r="K27" s="3"/>
      <c r="L27" s="8" t="str">
        <f>IF($E27="","",IFERROR(SUMIFS(Nhap_Kho!$J$4:$J$303,Nhap_Kho!$D$4:$D$303,$E27)/SUMIFS(Nhap_Kho!$H$4:$H$303,Nhap_Kho!$D$4:$D$303,$E27),0))</f>
        <v/>
      </c>
      <c r="M27" s="8" t="str">
        <f t="shared" si="0"/>
        <v/>
      </c>
      <c r="N27" s="3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7"/>
      <c r="B28" s="3"/>
      <c r="C28" s="3"/>
      <c r="D28" s="3"/>
      <c r="E28" s="3"/>
      <c r="F28" s="3" t="str">
        <f>IF($E28="","",IFERROR(VLOOKUP($E28,DM_VPP!$A$4:$F$120,3,FALSE),"Mã không đúng"))</f>
        <v/>
      </c>
      <c r="G28" s="3" t="str">
        <f>IF($E28="","",IFERROR(VLOOKUP($E28,DM_VPP!$A$4:$F$120,2,FALSE),""))</f>
        <v/>
      </c>
      <c r="H28" s="3" t="str">
        <f>IF($E28="","",IFERROR(VLOOKUP($E28,DM_VPP!$A$4:$F$120,4,FALSE),""))</f>
        <v/>
      </c>
      <c r="I28" s="8"/>
      <c r="J28" s="3"/>
      <c r="K28" s="3"/>
      <c r="L28" s="8" t="str">
        <f>IF($E28="","",IFERROR(SUMIFS(Nhap_Kho!$J$4:$J$303,Nhap_Kho!$D$4:$D$303,$E28)/SUMIFS(Nhap_Kho!$H$4:$H$303,Nhap_Kho!$D$4:$D$303,$E28),0))</f>
        <v/>
      </c>
      <c r="M28" s="8" t="str">
        <f t="shared" si="0"/>
        <v/>
      </c>
      <c r="N28" s="3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>
      <c r="A29" s="7"/>
      <c r="B29" s="3"/>
      <c r="C29" s="3"/>
      <c r="D29" s="3"/>
      <c r="E29" s="3"/>
      <c r="F29" s="3" t="str">
        <f>IF($E29="","",IFERROR(VLOOKUP($E29,DM_VPP!$A$4:$F$120,3,FALSE),"Mã không đúng"))</f>
        <v/>
      </c>
      <c r="G29" s="3" t="str">
        <f>IF($E29="","",IFERROR(VLOOKUP($E29,DM_VPP!$A$4:$F$120,2,FALSE),""))</f>
        <v/>
      </c>
      <c r="H29" s="3" t="str">
        <f>IF($E29="","",IFERROR(VLOOKUP($E29,DM_VPP!$A$4:$F$120,4,FALSE),""))</f>
        <v/>
      </c>
      <c r="I29" s="8"/>
      <c r="J29" s="3"/>
      <c r="K29" s="3"/>
      <c r="L29" s="8" t="str">
        <f>IF($E29="","",IFERROR(SUMIFS(Nhap_Kho!$J$4:$J$303,Nhap_Kho!$D$4:$D$303,$E29)/SUMIFS(Nhap_Kho!$H$4:$H$303,Nhap_Kho!$D$4:$D$303,$E29),0))</f>
        <v/>
      </c>
      <c r="M29" s="8" t="str">
        <f t="shared" si="0"/>
        <v/>
      </c>
      <c r="N29" s="3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>
      <c r="A30" s="7"/>
      <c r="B30" s="3"/>
      <c r="C30" s="3"/>
      <c r="D30" s="3"/>
      <c r="E30" s="3"/>
      <c r="F30" s="3" t="str">
        <f>IF($E30="","",IFERROR(VLOOKUP($E30,DM_VPP!$A$4:$F$120,3,FALSE),"Mã không đúng"))</f>
        <v/>
      </c>
      <c r="G30" s="3" t="str">
        <f>IF($E30="","",IFERROR(VLOOKUP($E30,DM_VPP!$A$4:$F$120,2,FALSE),""))</f>
        <v/>
      </c>
      <c r="H30" s="3" t="str">
        <f>IF($E30="","",IFERROR(VLOOKUP($E30,DM_VPP!$A$4:$F$120,4,FALSE),""))</f>
        <v/>
      </c>
      <c r="I30" s="8"/>
      <c r="J30" s="3"/>
      <c r="K30" s="3"/>
      <c r="L30" s="8" t="str">
        <f>IF($E30="","",IFERROR(SUMIFS(Nhap_Kho!$J$4:$J$303,Nhap_Kho!$D$4:$D$303,$E30)/SUMIFS(Nhap_Kho!$H$4:$H$303,Nhap_Kho!$D$4:$D$303,$E30),0))</f>
        <v/>
      </c>
      <c r="M30" s="8" t="str">
        <f t="shared" si="0"/>
        <v/>
      </c>
      <c r="N30" s="3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>
      <c r="A31" s="7"/>
      <c r="B31" s="3"/>
      <c r="C31" s="3"/>
      <c r="D31" s="3"/>
      <c r="E31" s="3"/>
      <c r="F31" s="3" t="str">
        <f>IF($E31="","",IFERROR(VLOOKUP($E31,DM_VPP!$A$4:$F$120,3,FALSE),"Mã không đúng"))</f>
        <v/>
      </c>
      <c r="G31" s="3" t="str">
        <f>IF($E31="","",IFERROR(VLOOKUP($E31,DM_VPP!$A$4:$F$120,2,FALSE),""))</f>
        <v/>
      </c>
      <c r="H31" s="3" t="str">
        <f>IF($E31="","",IFERROR(VLOOKUP($E31,DM_VPP!$A$4:$F$120,4,FALSE),""))</f>
        <v/>
      </c>
      <c r="I31" s="8"/>
      <c r="J31" s="3"/>
      <c r="K31" s="3"/>
      <c r="L31" s="8" t="str">
        <f>IF($E31="","",IFERROR(SUMIFS(Nhap_Kho!$J$4:$J$303,Nhap_Kho!$D$4:$D$303,$E31)/SUMIFS(Nhap_Kho!$H$4:$H$303,Nhap_Kho!$D$4:$D$303,$E31),0))</f>
        <v/>
      </c>
      <c r="M31" s="8" t="str">
        <f t="shared" si="0"/>
        <v/>
      </c>
      <c r="N31" s="3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>
      <c r="A32" s="7"/>
      <c r="B32" s="3"/>
      <c r="C32" s="3"/>
      <c r="D32" s="3"/>
      <c r="E32" s="3"/>
      <c r="F32" s="3" t="str">
        <f>IF($E32="","",IFERROR(VLOOKUP($E32,DM_VPP!$A$4:$F$120,3,FALSE),"Mã không đúng"))</f>
        <v/>
      </c>
      <c r="G32" s="3" t="str">
        <f>IF($E32="","",IFERROR(VLOOKUP($E32,DM_VPP!$A$4:$F$120,2,FALSE),""))</f>
        <v/>
      </c>
      <c r="H32" s="3" t="str">
        <f>IF($E32="","",IFERROR(VLOOKUP($E32,DM_VPP!$A$4:$F$120,4,FALSE),""))</f>
        <v/>
      </c>
      <c r="I32" s="8"/>
      <c r="J32" s="3"/>
      <c r="K32" s="3"/>
      <c r="L32" s="8" t="str">
        <f>IF($E32="","",IFERROR(SUMIFS(Nhap_Kho!$J$4:$J$303,Nhap_Kho!$D$4:$D$303,$E32)/SUMIFS(Nhap_Kho!$H$4:$H$303,Nhap_Kho!$D$4:$D$303,$E32),0))</f>
        <v/>
      </c>
      <c r="M32" s="8" t="str">
        <f t="shared" si="0"/>
        <v/>
      </c>
      <c r="N32" s="3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>
      <c r="A33" s="7"/>
      <c r="B33" s="3"/>
      <c r="C33" s="3"/>
      <c r="D33" s="3"/>
      <c r="E33" s="3"/>
      <c r="F33" s="3" t="str">
        <f>IF($E33="","",IFERROR(VLOOKUP($E33,DM_VPP!$A$4:$F$120,3,FALSE),"Mã không đúng"))</f>
        <v/>
      </c>
      <c r="G33" s="3" t="str">
        <f>IF($E33="","",IFERROR(VLOOKUP($E33,DM_VPP!$A$4:$F$120,2,FALSE),""))</f>
        <v/>
      </c>
      <c r="H33" s="3" t="str">
        <f>IF($E33="","",IFERROR(VLOOKUP($E33,DM_VPP!$A$4:$F$120,4,FALSE),""))</f>
        <v/>
      </c>
      <c r="I33" s="8"/>
      <c r="J33" s="3"/>
      <c r="K33" s="3"/>
      <c r="L33" s="8" t="str">
        <f>IF($E33="","",IFERROR(SUMIFS(Nhap_Kho!$J$4:$J$303,Nhap_Kho!$D$4:$D$303,$E33)/SUMIFS(Nhap_Kho!$H$4:$H$303,Nhap_Kho!$D$4:$D$303,$E33),0))</f>
        <v/>
      </c>
      <c r="M33" s="8" t="str">
        <f t="shared" si="0"/>
        <v/>
      </c>
      <c r="N33" s="3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>
      <c r="A34" s="7"/>
      <c r="B34" s="3"/>
      <c r="C34" s="3"/>
      <c r="D34" s="3"/>
      <c r="E34" s="3"/>
      <c r="F34" s="3" t="str">
        <f>IF($E34="","",IFERROR(VLOOKUP($E34,DM_VPP!$A$4:$F$120,3,FALSE),"Mã không đúng"))</f>
        <v/>
      </c>
      <c r="G34" s="3" t="str">
        <f>IF($E34="","",IFERROR(VLOOKUP($E34,DM_VPP!$A$4:$F$120,2,FALSE),""))</f>
        <v/>
      </c>
      <c r="H34" s="3" t="str">
        <f>IF($E34="","",IFERROR(VLOOKUP($E34,DM_VPP!$A$4:$F$120,4,FALSE),""))</f>
        <v/>
      </c>
      <c r="I34" s="8"/>
      <c r="J34" s="3"/>
      <c r="K34" s="3"/>
      <c r="L34" s="8" t="str">
        <f>IF($E34="","",IFERROR(SUMIFS(Nhap_Kho!$J$4:$J$303,Nhap_Kho!$D$4:$D$303,$E34)/SUMIFS(Nhap_Kho!$H$4:$H$303,Nhap_Kho!$D$4:$D$303,$E34),0))</f>
        <v/>
      </c>
      <c r="M34" s="8" t="str">
        <f t="shared" si="0"/>
        <v/>
      </c>
      <c r="N34" s="3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>
      <c r="A35" s="7"/>
      <c r="B35" s="3"/>
      <c r="C35" s="3"/>
      <c r="D35" s="3"/>
      <c r="E35" s="3"/>
      <c r="F35" s="3" t="str">
        <f>IF($E35="","",IFERROR(VLOOKUP($E35,DM_VPP!$A$4:$F$120,3,FALSE),"Mã không đúng"))</f>
        <v/>
      </c>
      <c r="G35" s="3" t="str">
        <f>IF($E35="","",IFERROR(VLOOKUP($E35,DM_VPP!$A$4:$F$120,2,FALSE),""))</f>
        <v/>
      </c>
      <c r="H35" s="3" t="str">
        <f>IF($E35="","",IFERROR(VLOOKUP($E35,DM_VPP!$A$4:$F$120,4,FALSE),""))</f>
        <v/>
      </c>
      <c r="I35" s="8"/>
      <c r="J35" s="3"/>
      <c r="K35" s="3"/>
      <c r="L35" s="8" t="str">
        <f>IF($E35="","",IFERROR(SUMIFS(Nhap_Kho!$J$4:$J$303,Nhap_Kho!$D$4:$D$303,$E35)/SUMIFS(Nhap_Kho!$H$4:$H$303,Nhap_Kho!$D$4:$D$303,$E35),0))</f>
        <v/>
      </c>
      <c r="M35" s="8" t="str">
        <f t="shared" si="0"/>
        <v/>
      </c>
      <c r="N35" s="3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>
      <c r="A36" s="7"/>
      <c r="B36" s="3"/>
      <c r="C36" s="3"/>
      <c r="D36" s="3"/>
      <c r="E36" s="3"/>
      <c r="F36" s="3" t="str">
        <f>IF($E36="","",IFERROR(VLOOKUP($E36,DM_VPP!$A$4:$F$120,3,FALSE),"Mã không đúng"))</f>
        <v/>
      </c>
      <c r="G36" s="3" t="str">
        <f>IF($E36="","",IFERROR(VLOOKUP($E36,DM_VPP!$A$4:$F$120,2,FALSE),""))</f>
        <v/>
      </c>
      <c r="H36" s="3" t="str">
        <f>IF($E36="","",IFERROR(VLOOKUP($E36,DM_VPP!$A$4:$F$120,4,FALSE),""))</f>
        <v/>
      </c>
      <c r="I36" s="8"/>
      <c r="J36" s="3"/>
      <c r="K36" s="3"/>
      <c r="L36" s="8" t="str">
        <f>IF($E36="","",IFERROR(SUMIFS(Nhap_Kho!$J$4:$J$303,Nhap_Kho!$D$4:$D$303,$E36)/SUMIFS(Nhap_Kho!$H$4:$H$303,Nhap_Kho!$D$4:$D$303,$E36),0))</f>
        <v/>
      </c>
      <c r="M36" s="8" t="str">
        <f t="shared" si="0"/>
        <v/>
      </c>
      <c r="N36" s="3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>
      <c r="A37" s="7"/>
      <c r="B37" s="3"/>
      <c r="C37" s="3"/>
      <c r="D37" s="3"/>
      <c r="E37" s="3"/>
      <c r="F37" s="3" t="str">
        <f>IF($E37="","",IFERROR(VLOOKUP($E37,DM_VPP!$A$4:$F$120,3,FALSE),"Mã không đúng"))</f>
        <v/>
      </c>
      <c r="G37" s="3" t="str">
        <f>IF($E37="","",IFERROR(VLOOKUP($E37,DM_VPP!$A$4:$F$120,2,FALSE),""))</f>
        <v/>
      </c>
      <c r="H37" s="3" t="str">
        <f>IF($E37="","",IFERROR(VLOOKUP($E37,DM_VPP!$A$4:$F$120,4,FALSE),""))</f>
        <v/>
      </c>
      <c r="I37" s="8"/>
      <c r="J37" s="3"/>
      <c r="K37" s="3"/>
      <c r="L37" s="8" t="str">
        <f>IF($E37="","",IFERROR(SUMIFS(Nhap_Kho!$J$4:$J$303,Nhap_Kho!$D$4:$D$303,$E37)/SUMIFS(Nhap_Kho!$H$4:$H$303,Nhap_Kho!$D$4:$D$303,$E37),0))</f>
        <v/>
      </c>
      <c r="M37" s="8" t="str">
        <f t="shared" si="0"/>
        <v/>
      </c>
      <c r="N37" s="3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>
      <c r="A38" s="7"/>
      <c r="B38" s="3"/>
      <c r="C38" s="3"/>
      <c r="D38" s="3"/>
      <c r="E38" s="3"/>
      <c r="F38" s="3" t="str">
        <f>IF($E38="","",IFERROR(VLOOKUP($E38,DM_VPP!$A$4:$F$120,3,FALSE),"Mã không đúng"))</f>
        <v/>
      </c>
      <c r="G38" s="3" t="str">
        <f>IF($E38="","",IFERROR(VLOOKUP($E38,DM_VPP!$A$4:$F$120,2,FALSE),""))</f>
        <v/>
      </c>
      <c r="H38" s="3" t="str">
        <f>IF($E38="","",IFERROR(VLOOKUP($E38,DM_VPP!$A$4:$F$120,4,FALSE),""))</f>
        <v/>
      </c>
      <c r="I38" s="8"/>
      <c r="J38" s="3"/>
      <c r="K38" s="3"/>
      <c r="L38" s="8" t="str">
        <f>IF($E38="","",IFERROR(SUMIFS(Nhap_Kho!$J$4:$J$303,Nhap_Kho!$D$4:$D$303,$E38)/SUMIFS(Nhap_Kho!$H$4:$H$303,Nhap_Kho!$D$4:$D$303,$E38),0))</f>
        <v/>
      </c>
      <c r="M38" s="8" t="str">
        <f t="shared" si="0"/>
        <v/>
      </c>
      <c r="N38" s="3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>
      <c r="A39" s="7"/>
      <c r="B39" s="3"/>
      <c r="C39" s="3"/>
      <c r="D39" s="3"/>
      <c r="E39" s="3"/>
      <c r="F39" s="3" t="str">
        <f>IF($E39="","",IFERROR(VLOOKUP($E39,DM_VPP!$A$4:$F$120,3,FALSE),"Mã không đúng"))</f>
        <v/>
      </c>
      <c r="G39" s="3" t="str">
        <f>IF($E39="","",IFERROR(VLOOKUP($E39,DM_VPP!$A$4:$F$120,2,FALSE),""))</f>
        <v/>
      </c>
      <c r="H39" s="3" t="str">
        <f>IF($E39="","",IFERROR(VLOOKUP($E39,DM_VPP!$A$4:$F$120,4,FALSE),""))</f>
        <v/>
      </c>
      <c r="I39" s="8"/>
      <c r="J39" s="3"/>
      <c r="K39" s="3"/>
      <c r="L39" s="8" t="str">
        <f>IF($E39="","",IFERROR(SUMIFS(Nhap_Kho!$J$4:$J$303,Nhap_Kho!$D$4:$D$303,$E39)/SUMIFS(Nhap_Kho!$H$4:$H$303,Nhap_Kho!$D$4:$D$303,$E39),0))</f>
        <v/>
      </c>
      <c r="M39" s="8" t="str">
        <f t="shared" si="0"/>
        <v/>
      </c>
      <c r="N39" s="3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>
      <c r="A40" s="7"/>
      <c r="B40" s="3"/>
      <c r="C40" s="3"/>
      <c r="D40" s="3"/>
      <c r="E40" s="3"/>
      <c r="F40" s="3" t="str">
        <f>IF($E40="","",IFERROR(VLOOKUP($E40,DM_VPP!$A$4:$F$120,3,FALSE),"Mã không đúng"))</f>
        <v/>
      </c>
      <c r="G40" s="3" t="str">
        <f>IF($E40="","",IFERROR(VLOOKUP($E40,DM_VPP!$A$4:$F$120,2,FALSE),""))</f>
        <v/>
      </c>
      <c r="H40" s="3" t="str">
        <f>IF($E40="","",IFERROR(VLOOKUP($E40,DM_VPP!$A$4:$F$120,4,FALSE),""))</f>
        <v/>
      </c>
      <c r="I40" s="8"/>
      <c r="J40" s="3"/>
      <c r="K40" s="3"/>
      <c r="L40" s="8" t="str">
        <f>IF($E40="","",IFERROR(SUMIFS(Nhap_Kho!$J$4:$J$303,Nhap_Kho!$D$4:$D$303,$E40)/SUMIFS(Nhap_Kho!$H$4:$H$303,Nhap_Kho!$D$4:$D$303,$E40),0))</f>
        <v/>
      </c>
      <c r="M40" s="8" t="str">
        <f t="shared" si="0"/>
        <v/>
      </c>
      <c r="N40" s="3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>
      <c r="A41" s="7"/>
      <c r="B41" s="3"/>
      <c r="C41" s="3"/>
      <c r="D41" s="3"/>
      <c r="E41" s="3"/>
      <c r="F41" s="3" t="str">
        <f>IF($E41="","",IFERROR(VLOOKUP($E41,DM_VPP!$A$4:$F$120,3,FALSE),"Mã không đúng"))</f>
        <v/>
      </c>
      <c r="G41" s="3" t="str">
        <f>IF($E41="","",IFERROR(VLOOKUP($E41,DM_VPP!$A$4:$F$120,2,FALSE),""))</f>
        <v/>
      </c>
      <c r="H41" s="3" t="str">
        <f>IF($E41="","",IFERROR(VLOOKUP($E41,DM_VPP!$A$4:$F$120,4,FALSE),""))</f>
        <v/>
      </c>
      <c r="I41" s="8"/>
      <c r="J41" s="3"/>
      <c r="K41" s="3"/>
      <c r="L41" s="8" t="str">
        <f>IF($E41="","",IFERROR(SUMIFS(Nhap_Kho!$J$4:$J$303,Nhap_Kho!$D$4:$D$303,$E41)/SUMIFS(Nhap_Kho!$H$4:$H$303,Nhap_Kho!$D$4:$D$303,$E41),0))</f>
        <v/>
      </c>
      <c r="M41" s="8" t="str">
        <f t="shared" si="0"/>
        <v/>
      </c>
      <c r="N41" s="3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>
      <c r="A42" s="7"/>
      <c r="B42" s="3"/>
      <c r="C42" s="3"/>
      <c r="D42" s="3"/>
      <c r="E42" s="3"/>
      <c r="F42" s="3" t="str">
        <f>IF($E42="","",IFERROR(VLOOKUP($E42,DM_VPP!$A$4:$F$120,3,FALSE),"Mã không đúng"))</f>
        <v/>
      </c>
      <c r="G42" s="3" t="str">
        <f>IF($E42="","",IFERROR(VLOOKUP($E42,DM_VPP!$A$4:$F$120,2,FALSE),""))</f>
        <v/>
      </c>
      <c r="H42" s="3" t="str">
        <f>IF($E42="","",IFERROR(VLOOKUP($E42,DM_VPP!$A$4:$F$120,4,FALSE),""))</f>
        <v/>
      </c>
      <c r="I42" s="8"/>
      <c r="J42" s="3"/>
      <c r="K42" s="3"/>
      <c r="L42" s="8" t="str">
        <f>IF($E42="","",IFERROR(SUMIFS(Nhap_Kho!$J$4:$J$303,Nhap_Kho!$D$4:$D$303,$E42)/SUMIFS(Nhap_Kho!$H$4:$H$303,Nhap_Kho!$D$4:$D$303,$E42),0))</f>
        <v/>
      </c>
      <c r="M42" s="8" t="str">
        <f t="shared" si="0"/>
        <v/>
      </c>
      <c r="N42" s="3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>
      <c r="A43" s="7"/>
      <c r="B43" s="3"/>
      <c r="C43" s="3"/>
      <c r="D43" s="3"/>
      <c r="E43" s="3"/>
      <c r="F43" s="3" t="str">
        <f>IF($E43="","",IFERROR(VLOOKUP($E43,DM_VPP!$A$4:$F$120,3,FALSE),"Mã không đúng"))</f>
        <v/>
      </c>
      <c r="G43" s="3" t="str">
        <f>IF($E43="","",IFERROR(VLOOKUP($E43,DM_VPP!$A$4:$F$120,2,FALSE),""))</f>
        <v/>
      </c>
      <c r="H43" s="3" t="str">
        <f>IF($E43="","",IFERROR(VLOOKUP($E43,DM_VPP!$A$4:$F$120,4,FALSE),""))</f>
        <v/>
      </c>
      <c r="I43" s="8"/>
      <c r="J43" s="3"/>
      <c r="K43" s="3"/>
      <c r="L43" s="8" t="str">
        <f>IF($E43="","",IFERROR(SUMIFS(Nhap_Kho!$J$4:$J$303,Nhap_Kho!$D$4:$D$303,$E43)/SUMIFS(Nhap_Kho!$H$4:$H$303,Nhap_Kho!$D$4:$D$303,$E43),0))</f>
        <v/>
      </c>
      <c r="M43" s="8" t="str">
        <f t="shared" si="0"/>
        <v/>
      </c>
      <c r="N43" s="3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>
      <c r="A44" s="7"/>
      <c r="B44" s="3"/>
      <c r="C44" s="3"/>
      <c r="D44" s="3"/>
      <c r="E44" s="3"/>
      <c r="F44" s="3" t="str">
        <f>IF($E44="","",IFERROR(VLOOKUP($E44,DM_VPP!$A$4:$F$120,3,FALSE),"Mã không đúng"))</f>
        <v/>
      </c>
      <c r="G44" s="3" t="str">
        <f>IF($E44="","",IFERROR(VLOOKUP($E44,DM_VPP!$A$4:$F$120,2,FALSE),""))</f>
        <v/>
      </c>
      <c r="H44" s="3" t="str">
        <f>IF($E44="","",IFERROR(VLOOKUP($E44,DM_VPP!$A$4:$F$120,4,FALSE),""))</f>
        <v/>
      </c>
      <c r="I44" s="8"/>
      <c r="J44" s="3"/>
      <c r="K44" s="3"/>
      <c r="L44" s="8" t="str">
        <f>IF($E44="","",IFERROR(SUMIFS(Nhap_Kho!$J$4:$J$303,Nhap_Kho!$D$4:$D$303,$E44)/SUMIFS(Nhap_Kho!$H$4:$H$303,Nhap_Kho!$D$4:$D$303,$E44),0))</f>
        <v/>
      </c>
      <c r="M44" s="8" t="str">
        <f t="shared" si="0"/>
        <v/>
      </c>
      <c r="N44" s="3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>
      <c r="A45" s="7"/>
      <c r="B45" s="3"/>
      <c r="C45" s="3"/>
      <c r="D45" s="3"/>
      <c r="E45" s="3"/>
      <c r="F45" s="3" t="str">
        <f>IF($E45="","",IFERROR(VLOOKUP($E45,DM_VPP!$A$4:$F$120,3,FALSE),"Mã không đúng"))</f>
        <v/>
      </c>
      <c r="G45" s="3" t="str">
        <f>IF($E45="","",IFERROR(VLOOKUP($E45,DM_VPP!$A$4:$F$120,2,FALSE),""))</f>
        <v/>
      </c>
      <c r="H45" s="3" t="str">
        <f>IF($E45="","",IFERROR(VLOOKUP($E45,DM_VPP!$A$4:$F$120,4,FALSE),""))</f>
        <v/>
      </c>
      <c r="I45" s="8"/>
      <c r="J45" s="3"/>
      <c r="K45" s="3"/>
      <c r="L45" s="8" t="str">
        <f>IF($E45="","",IFERROR(SUMIFS(Nhap_Kho!$J$4:$J$303,Nhap_Kho!$D$4:$D$303,$E45)/SUMIFS(Nhap_Kho!$H$4:$H$303,Nhap_Kho!$D$4:$D$303,$E45),0))</f>
        <v/>
      </c>
      <c r="M45" s="8" t="str">
        <f t="shared" si="0"/>
        <v/>
      </c>
      <c r="N45" s="3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>
      <c r="A46" s="7"/>
      <c r="B46" s="3"/>
      <c r="C46" s="3"/>
      <c r="D46" s="3"/>
      <c r="E46" s="3"/>
      <c r="F46" s="3" t="str">
        <f>IF($E46="","",IFERROR(VLOOKUP($E46,DM_VPP!$A$4:$F$120,3,FALSE),"Mã không đúng"))</f>
        <v/>
      </c>
      <c r="G46" s="3" t="str">
        <f>IF($E46="","",IFERROR(VLOOKUP($E46,DM_VPP!$A$4:$F$120,2,FALSE),""))</f>
        <v/>
      </c>
      <c r="H46" s="3" t="str">
        <f>IF($E46="","",IFERROR(VLOOKUP($E46,DM_VPP!$A$4:$F$120,4,FALSE),""))</f>
        <v/>
      </c>
      <c r="I46" s="8"/>
      <c r="J46" s="3"/>
      <c r="K46" s="3"/>
      <c r="L46" s="8" t="str">
        <f>IF($E46="","",IFERROR(SUMIFS(Nhap_Kho!$J$4:$J$303,Nhap_Kho!$D$4:$D$303,$E46)/SUMIFS(Nhap_Kho!$H$4:$H$303,Nhap_Kho!$D$4:$D$303,$E46),0))</f>
        <v/>
      </c>
      <c r="M46" s="8" t="str">
        <f t="shared" si="0"/>
        <v/>
      </c>
      <c r="N46" s="3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>
      <c r="A47" s="7"/>
      <c r="B47" s="3"/>
      <c r="C47" s="3"/>
      <c r="D47" s="3"/>
      <c r="E47" s="3"/>
      <c r="F47" s="3" t="str">
        <f>IF($E47="","",IFERROR(VLOOKUP($E47,DM_VPP!$A$4:$F$120,3,FALSE),"Mã không đúng"))</f>
        <v/>
      </c>
      <c r="G47" s="3" t="str">
        <f>IF($E47="","",IFERROR(VLOOKUP($E47,DM_VPP!$A$4:$F$120,2,FALSE),""))</f>
        <v/>
      </c>
      <c r="H47" s="3" t="str">
        <f>IF($E47="","",IFERROR(VLOOKUP($E47,DM_VPP!$A$4:$F$120,4,FALSE),""))</f>
        <v/>
      </c>
      <c r="I47" s="8"/>
      <c r="J47" s="3"/>
      <c r="K47" s="3"/>
      <c r="L47" s="8" t="str">
        <f>IF($E47="","",IFERROR(SUMIFS(Nhap_Kho!$J$4:$J$303,Nhap_Kho!$D$4:$D$303,$E47)/SUMIFS(Nhap_Kho!$H$4:$H$303,Nhap_Kho!$D$4:$D$303,$E47),0))</f>
        <v/>
      </c>
      <c r="M47" s="8" t="str">
        <f t="shared" si="0"/>
        <v/>
      </c>
      <c r="N47" s="3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>
      <c r="A48" s="7"/>
      <c r="B48" s="3"/>
      <c r="C48" s="3"/>
      <c r="D48" s="3"/>
      <c r="E48" s="3"/>
      <c r="F48" s="3" t="str">
        <f>IF($E48="","",IFERROR(VLOOKUP($E48,DM_VPP!$A$4:$F$120,3,FALSE),"Mã không đúng"))</f>
        <v/>
      </c>
      <c r="G48" s="3" t="str">
        <f>IF($E48="","",IFERROR(VLOOKUP($E48,DM_VPP!$A$4:$F$120,2,FALSE),""))</f>
        <v/>
      </c>
      <c r="H48" s="3" t="str">
        <f>IF($E48="","",IFERROR(VLOOKUP($E48,DM_VPP!$A$4:$F$120,4,FALSE),""))</f>
        <v/>
      </c>
      <c r="I48" s="8"/>
      <c r="J48" s="3"/>
      <c r="K48" s="3"/>
      <c r="L48" s="8" t="str">
        <f>IF($E48="","",IFERROR(SUMIFS(Nhap_Kho!$J$4:$J$303,Nhap_Kho!$D$4:$D$303,$E48)/SUMIFS(Nhap_Kho!$H$4:$H$303,Nhap_Kho!$D$4:$D$303,$E48),0))</f>
        <v/>
      </c>
      <c r="M48" s="8" t="str">
        <f t="shared" si="0"/>
        <v/>
      </c>
      <c r="N48" s="3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>
      <c r="A49" s="7"/>
      <c r="B49" s="3"/>
      <c r="C49" s="3"/>
      <c r="D49" s="3"/>
      <c r="E49" s="3"/>
      <c r="F49" s="3" t="str">
        <f>IF($E49="","",IFERROR(VLOOKUP($E49,DM_VPP!$A$4:$F$120,3,FALSE),"Mã không đúng"))</f>
        <v/>
      </c>
      <c r="G49" s="3" t="str">
        <f>IF($E49="","",IFERROR(VLOOKUP($E49,DM_VPP!$A$4:$F$120,2,FALSE),""))</f>
        <v/>
      </c>
      <c r="H49" s="3" t="str">
        <f>IF($E49="","",IFERROR(VLOOKUP($E49,DM_VPP!$A$4:$F$120,4,FALSE),""))</f>
        <v/>
      </c>
      <c r="I49" s="8"/>
      <c r="J49" s="3"/>
      <c r="K49" s="3"/>
      <c r="L49" s="8" t="str">
        <f>IF($E49="","",IFERROR(SUMIFS(Nhap_Kho!$J$4:$J$303,Nhap_Kho!$D$4:$D$303,$E49)/SUMIFS(Nhap_Kho!$H$4:$H$303,Nhap_Kho!$D$4:$D$303,$E49),0))</f>
        <v/>
      </c>
      <c r="M49" s="8" t="str">
        <f t="shared" si="0"/>
        <v/>
      </c>
      <c r="N49" s="3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>
      <c r="A50" s="7"/>
      <c r="B50" s="3"/>
      <c r="C50" s="3"/>
      <c r="D50" s="3"/>
      <c r="E50" s="3"/>
      <c r="F50" s="3" t="str">
        <f>IF($E50="","",IFERROR(VLOOKUP($E50,DM_VPP!$A$4:$F$120,3,FALSE),"Mã không đúng"))</f>
        <v/>
      </c>
      <c r="G50" s="3" t="str">
        <f>IF($E50="","",IFERROR(VLOOKUP($E50,DM_VPP!$A$4:$F$120,2,FALSE),""))</f>
        <v/>
      </c>
      <c r="H50" s="3" t="str">
        <f>IF($E50="","",IFERROR(VLOOKUP($E50,DM_VPP!$A$4:$F$120,4,FALSE),""))</f>
        <v/>
      </c>
      <c r="I50" s="8"/>
      <c r="J50" s="3"/>
      <c r="K50" s="3"/>
      <c r="L50" s="8" t="str">
        <f>IF($E50="","",IFERROR(SUMIFS(Nhap_Kho!$J$4:$J$303,Nhap_Kho!$D$4:$D$303,$E50)/SUMIFS(Nhap_Kho!$H$4:$H$303,Nhap_Kho!$D$4:$D$303,$E50),0))</f>
        <v/>
      </c>
      <c r="M50" s="8" t="str">
        <f t="shared" si="0"/>
        <v/>
      </c>
      <c r="N50" s="3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>
      <c r="A51" s="7"/>
      <c r="B51" s="3"/>
      <c r="C51" s="3"/>
      <c r="D51" s="3"/>
      <c r="E51" s="3"/>
      <c r="F51" s="3" t="str">
        <f>IF($E51="","",IFERROR(VLOOKUP($E51,DM_VPP!$A$4:$F$120,3,FALSE),"Mã không đúng"))</f>
        <v/>
      </c>
      <c r="G51" s="3" t="str">
        <f>IF($E51="","",IFERROR(VLOOKUP($E51,DM_VPP!$A$4:$F$120,2,FALSE),""))</f>
        <v/>
      </c>
      <c r="H51" s="3" t="str">
        <f>IF($E51="","",IFERROR(VLOOKUP($E51,DM_VPP!$A$4:$F$120,4,FALSE),""))</f>
        <v/>
      </c>
      <c r="I51" s="8"/>
      <c r="J51" s="3"/>
      <c r="K51" s="3"/>
      <c r="L51" s="8" t="str">
        <f>IF($E51="","",IFERROR(SUMIFS(Nhap_Kho!$J$4:$J$303,Nhap_Kho!$D$4:$D$303,$E51)/SUMIFS(Nhap_Kho!$H$4:$H$303,Nhap_Kho!$D$4:$D$303,$E51),0))</f>
        <v/>
      </c>
      <c r="M51" s="8" t="str">
        <f t="shared" si="0"/>
        <v/>
      </c>
      <c r="N51" s="3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>
      <c r="A52" s="7"/>
      <c r="B52" s="3"/>
      <c r="C52" s="3"/>
      <c r="D52" s="3"/>
      <c r="E52" s="3"/>
      <c r="F52" s="3" t="str">
        <f>IF($E52="","",IFERROR(VLOOKUP($E52,DM_VPP!$A$4:$F$120,3,FALSE),"Mã không đúng"))</f>
        <v/>
      </c>
      <c r="G52" s="3" t="str">
        <f>IF($E52="","",IFERROR(VLOOKUP($E52,DM_VPP!$A$4:$F$120,2,FALSE),""))</f>
        <v/>
      </c>
      <c r="H52" s="3" t="str">
        <f>IF($E52="","",IFERROR(VLOOKUP($E52,DM_VPP!$A$4:$F$120,4,FALSE),""))</f>
        <v/>
      </c>
      <c r="I52" s="8"/>
      <c r="J52" s="3"/>
      <c r="K52" s="3"/>
      <c r="L52" s="8" t="str">
        <f>IF($E52="","",IFERROR(SUMIFS(Nhap_Kho!$J$4:$J$303,Nhap_Kho!$D$4:$D$303,$E52)/SUMIFS(Nhap_Kho!$H$4:$H$303,Nhap_Kho!$D$4:$D$303,$E52),0))</f>
        <v/>
      </c>
      <c r="M52" s="8" t="str">
        <f t="shared" si="0"/>
        <v/>
      </c>
      <c r="N52" s="3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>
      <c r="A53" s="7"/>
      <c r="B53" s="3"/>
      <c r="C53" s="3"/>
      <c r="D53" s="3"/>
      <c r="E53" s="3"/>
      <c r="F53" s="3" t="str">
        <f>IF($E53="","",IFERROR(VLOOKUP($E53,DM_VPP!$A$4:$F$120,3,FALSE),"Mã không đúng"))</f>
        <v/>
      </c>
      <c r="G53" s="3" t="str">
        <f>IF($E53="","",IFERROR(VLOOKUP($E53,DM_VPP!$A$4:$F$120,2,FALSE),""))</f>
        <v/>
      </c>
      <c r="H53" s="3" t="str">
        <f>IF($E53="","",IFERROR(VLOOKUP($E53,DM_VPP!$A$4:$F$120,4,FALSE),""))</f>
        <v/>
      </c>
      <c r="I53" s="8"/>
      <c r="J53" s="3"/>
      <c r="K53" s="3"/>
      <c r="L53" s="8" t="str">
        <f>IF($E53="","",IFERROR(SUMIFS(Nhap_Kho!$J$4:$J$303,Nhap_Kho!$D$4:$D$303,$E53)/SUMIFS(Nhap_Kho!$H$4:$H$303,Nhap_Kho!$D$4:$D$303,$E53),0))</f>
        <v/>
      </c>
      <c r="M53" s="8" t="str">
        <f t="shared" si="0"/>
        <v/>
      </c>
      <c r="N53" s="3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>
      <c r="A54" s="7"/>
      <c r="B54" s="3"/>
      <c r="C54" s="3"/>
      <c r="D54" s="3"/>
      <c r="E54" s="3"/>
      <c r="F54" s="3" t="str">
        <f>IF($E54="","",IFERROR(VLOOKUP($E54,DM_VPP!$A$4:$F$120,3,FALSE),"Mã không đúng"))</f>
        <v/>
      </c>
      <c r="G54" s="3" t="str">
        <f>IF($E54="","",IFERROR(VLOOKUP($E54,DM_VPP!$A$4:$F$120,2,FALSE),""))</f>
        <v/>
      </c>
      <c r="H54" s="3" t="str">
        <f>IF($E54="","",IFERROR(VLOOKUP($E54,DM_VPP!$A$4:$F$120,4,FALSE),""))</f>
        <v/>
      </c>
      <c r="I54" s="8"/>
      <c r="J54" s="3"/>
      <c r="K54" s="3"/>
      <c r="L54" s="8" t="str">
        <f>IF($E54="","",IFERROR(SUMIFS(Nhap_Kho!$J$4:$J$303,Nhap_Kho!$D$4:$D$303,$E54)/SUMIFS(Nhap_Kho!$H$4:$H$303,Nhap_Kho!$D$4:$D$303,$E54),0))</f>
        <v/>
      </c>
      <c r="M54" s="8" t="str">
        <f t="shared" si="0"/>
        <v/>
      </c>
      <c r="N54" s="3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>
      <c r="A55" s="7"/>
      <c r="B55" s="3"/>
      <c r="C55" s="3"/>
      <c r="D55" s="3"/>
      <c r="E55" s="3"/>
      <c r="F55" s="3" t="str">
        <f>IF($E55="","",IFERROR(VLOOKUP($E55,DM_VPP!$A$4:$F$120,3,FALSE),"Mã không đúng"))</f>
        <v/>
      </c>
      <c r="G55" s="3" t="str">
        <f>IF($E55="","",IFERROR(VLOOKUP($E55,DM_VPP!$A$4:$F$120,2,FALSE),""))</f>
        <v/>
      </c>
      <c r="H55" s="3" t="str">
        <f>IF($E55="","",IFERROR(VLOOKUP($E55,DM_VPP!$A$4:$F$120,4,FALSE),""))</f>
        <v/>
      </c>
      <c r="I55" s="8"/>
      <c r="J55" s="3"/>
      <c r="K55" s="3"/>
      <c r="L55" s="8" t="str">
        <f>IF($E55="","",IFERROR(SUMIFS(Nhap_Kho!$J$4:$J$303,Nhap_Kho!$D$4:$D$303,$E55)/SUMIFS(Nhap_Kho!$H$4:$H$303,Nhap_Kho!$D$4:$D$303,$E55),0))</f>
        <v/>
      </c>
      <c r="M55" s="8" t="str">
        <f t="shared" si="0"/>
        <v/>
      </c>
      <c r="N55" s="3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>
      <c r="A56" s="7"/>
      <c r="B56" s="3"/>
      <c r="C56" s="3"/>
      <c r="D56" s="3"/>
      <c r="E56" s="3"/>
      <c r="F56" s="3" t="str">
        <f>IF($E56="","",IFERROR(VLOOKUP($E56,DM_VPP!$A$4:$F$120,3,FALSE),"Mã không đúng"))</f>
        <v/>
      </c>
      <c r="G56" s="3" t="str">
        <f>IF($E56="","",IFERROR(VLOOKUP($E56,DM_VPP!$A$4:$F$120,2,FALSE),""))</f>
        <v/>
      </c>
      <c r="H56" s="3" t="str">
        <f>IF($E56="","",IFERROR(VLOOKUP($E56,DM_VPP!$A$4:$F$120,4,FALSE),""))</f>
        <v/>
      </c>
      <c r="I56" s="8"/>
      <c r="J56" s="3"/>
      <c r="K56" s="3"/>
      <c r="L56" s="8" t="str">
        <f>IF($E56="","",IFERROR(SUMIFS(Nhap_Kho!$J$4:$J$303,Nhap_Kho!$D$4:$D$303,$E56)/SUMIFS(Nhap_Kho!$H$4:$H$303,Nhap_Kho!$D$4:$D$303,$E56),0))</f>
        <v/>
      </c>
      <c r="M56" s="8" t="str">
        <f t="shared" si="0"/>
        <v/>
      </c>
      <c r="N56" s="3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>
      <c r="A57" s="7"/>
      <c r="B57" s="3"/>
      <c r="C57" s="3"/>
      <c r="D57" s="3"/>
      <c r="E57" s="3"/>
      <c r="F57" s="3" t="str">
        <f>IF($E57="","",IFERROR(VLOOKUP($E57,DM_VPP!$A$4:$F$120,3,FALSE),"Mã không đúng"))</f>
        <v/>
      </c>
      <c r="G57" s="3" t="str">
        <f>IF($E57="","",IFERROR(VLOOKUP($E57,DM_VPP!$A$4:$F$120,2,FALSE),""))</f>
        <v/>
      </c>
      <c r="H57" s="3" t="str">
        <f>IF($E57="","",IFERROR(VLOOKUP($E57,DM_VPP!$A$4:$F$120,4,FALSE),""))</f>
        <v/>
      </c>
      <c r="I57" s="8"/>
      <c r="J57" s="3"/>
      <c r="K57" s="3"/>
      <c r="L57" s="8" t="str">
        <f>IF($E57="","",IFERROR(SUMIFS(Nhap_Kho!$J$4:$J$303,Nhap_Kho!$D$4:$D$303,$E57)/SUMIFS(Nhap_Kho!$H$4:$H$303,Nhap_Kho!$D$4:$D$303,$E57),0))</f>
        <v/>
      </c>
      <c r="M57" s="8" t="str">
        <f t="shared" si="0"/>
        <v/>
      </c>
      <c r="N57" s="3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>
      <c r="A58" s="7"/>
      <c r="B58" s="3"/>
      <c r="C58" s="3"/>
      <c r="D58" s="3"/>
      <c r="E58" s="3"/>
      <c r="F58" s="3" t="str">
        <f>IF($E58="","",IFERROR(VLOOKUP($E58,DM_VPP!$A$4:$F$120,3,FALSE),"Mã không đúng"))</f>
        <v/>
      </c>
      <c r="G58" s="3" t="str">
        <f>IF($E58="","",IFERROR(VLOOKUP($E58,DM_VPP!$A$4:$F$120,2,FALSE),""))</f>
        <v/>
      </c>
      <c r="H58" s="3" t="str">
        <f>IF($E58="","",IFERROR(VLOOKUP($E58,DM_VPP!$A$4:$F$120,4,FALSE),""))</f>
        <v/>
      </c>
      <c r="I58" s="8"/>
      <c r="J58" s="3"/>
      <c r="K58" s="3"/>
      <c r="L58" s="8" t="str">
        <f>IF($E58="","",IFERROR(SUMIFS(Nhap_Kho!$J$4:$J$303,Nhap_Kho!$D$4:$D$303,$E58)/SUMIFS(Nhap_Kho!$H$4:$H$303,Nhap_Kho!$D$4:$D$303,$E58),0))</f>
        <v/>
      </c>
      <c r="M58" s="8" t="str">
        <f t="shared" si="0"/>
        <v/>
      </c>
      <c r="N58" s="3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>
      <c r="A59" s="7"/>
      <c r="B59" s="3"/>
      <c r="C59" s="3"/>
      <c r="D59" s="3"/>
      <c r="E59" s="3"/>
      <c r="F59" s="3" t="str">
        <f>IF($E59="","",IFERROR(VLOOKUP($E59,DM_VPP!$A$4:$F$120,3,FALSE),"Mã không đúng"))</f>
        <v/>
      </c>
      <c r="G59" s="3" t="str">
        <f>IF($E59="","",IFERROR(VLOOKUP($E59,DM_VPP!$A$4:$F$120,2,FALSE),""))</f>
        <v/>
      </c>
      <c r="H59" s="3" t="str">
        <f>IF($E59="","",IFERROR(VLOOKUP($E59,DM_VPP!$A$4:$F$120,4,FALSE),""))</f>
        <v/>
      </c>
      <c r="I59" s="8"/>
      <c r="J59" s="3"/>
      <c r="K59" s="3"/>
      <c r="L59" s="8" t="str">
        <f>IF($E59="","",IFERROR(SUMIFS(Nhap_Kho!$J$4:$J$303,Nhap_Kho!$D$4:$D$303,$E59)/SUMIFS(Nhap_Kho!$H$4:$H$303,Nhap_Kho!$D$4:$D$303,$E59),0))</f>
        <v/>
      </c>
      <c r="M59" s="8" t="str">
        <f t="shared" si="0"/>
        <v/>
      </c>
      <c r="N59" s="3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7"/>
      <c r="B60" s="3"/>
      <c r="C60" s="3"/>
      <c r="D60" s="3"/>
      <c r="E60" s="3"/>
      <c r="F60" s="3" t="str">
        <f>IF($E60="","",IFERROR(VLOOKUP($E60,DM_VPP!$A$4:$F$120,3,FALSE),"Mã không đúng"))</f>
        <v/>
      </c>
      <c r="G60" s="3" t="str">
        <f>IF($E60="","",IFERROR(VLOOKUP($E60,DM_VPP!$A$4:$F$120,2,FALSE),""))</f>
        <v/>
      </c>
      <c r="H60" s="3" t="str">
        <f>IF($E60="","",IFERROR(VLOOKUP($E60,DM_VPP!$A$4:$F$120,4,FALSE),""))</f>
        <v/>
      </c>
      <c r="I60" s="8"/>
      <c r="J60" s="3"/>
      <c r="K60" s="3"/>
      <c r="L60" s="8" t="str">
        <f>IF($E60="","",IFERROR(SUMIFS(Nhap_Kho!$J$4:$J$303,Nhap_Kho!$D$4:$D$303,$E60)/SUMIFS(Nhap_Kho!$H$4:$H$303,Nhap_Kho!$D$4:$D$303,$E60),0))</f>
        <v/>
      </c>
      <c r="M60" s="8" t="str">
        <f t="shared" si="0"/>
        <v/>
      </c>
      <c r="N60" s="3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>
      <c r="A61" s="7"/>
      <c r="B61" s="3"/>
      <c r="C61" s="3"/>
      <c r="D61" s="3"/>
      <c r="E61" s="3"/>
      <c r="F61" s="3" t="str">
        <f>IF($E61="","",IFERROR(VLOOKUP($E61,DM_VPP!$A$4:$F$120,3,FALSE),"Mã không đúng"))</f>
        <v/>
      </c>
      <c r="G61" s="3" t="str">
        <f>IF($E61="","",IFERROR(VLOOKUP($E61,DM_VPP!$A$4:$F$120,2,FALSE),""))</f>
        <v/>
      </c>
      <c r="H61" s="3" t="str">
        <f>IF($E61="","",IFERROR(VLOOKUP($E61,DM_VPP!$A$4:$F$120,4,FALSE),""))</f>
        <v/>
      </c>
      <c r="I61" s="8"/>
      <c r="J61" s="3"/>
      <c r="K61" s="3"/>
      <c r="L61" s="8" t="str">
        <f>IF($E61="","",IFERROR(SUMIFS(Nhap_Kho!$J$4:$J$303,Nhap_Kho!$D$4:$D$303,$E61)/SUMIFS(Nhap_Kho!$H$4:$H$303,Nhap_Kho!$D$4:$D$303,$E61),0))</f>
        <v/>
      </c>
      <c r="M61" s="8" t="str">
        <f t="shared" si="0"/>
        <v/>
      </c>
      <c r="N61" s="3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7"/>
      <c r="B62" s="3"/>
      <c r="C62" s="3"/>
      <c r="D62" s="3"/>
      <c r="E62" s="3"/>
      <c r="F62" s="3" t="str">
        <f>IF($E62="","",IFERROR(VLOOKUP($E62,DM_VPP!$A$4:$F$120,3,FALSE),"Mã không đúng"))</f>
        <v/>
      </c>
      <c r="G62" s="3" t="str">
        <f>IF($E62="","",IFERROR(VLOOKUP($E62,DM_VPP!$A$4:$F$120,2,FALSE),""))</f>
        <v/>
      </c>
      <c r="H62" s="3" t="str">
        <f>IF($E62="","",IFERROR(VLOOKUP($E62,DM_VPP!$A$4:$F$120,4,FALSE),""))</f>
        <v/>
      </c>
      <c r="I62" s="8"/>
      <c r="J62" s="3"/>
      <c r="K62" s="3"/>
      <c r="L62" s="8" t="str">
        <f>IF($E62="","",IFERROR(SUMIFS(Nhap_Kho!$J$4:$J$303,Nhap_Kho!$D$4:$D$303,$E62)/SUMIFS(Nhap_Kho!$H$4:$H$303,Nhap_Kho!$D$4:$D$303,$E62),0))</f>
        <v/>
      </c>
      <c r="M62" s="8" t="str">
        <f t="shared" si="0"/>
        <v/>
      </c>
      <c r="N62" s="3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7"/>
      <c r="B63" s="3"/>
      <c r="C63" s="3"/>
      <c r="D63" s="3"/>
      <c r="E63" s="3"/>
      <c r="F63" s="3" t="str">
        <f>IF($E63="","",IFERROR(VLOOKUP($E63,DM_VPP!$A$4:$F$120,3,FALSE),"Mã không đúng"))</f>
        <v/>
      </c>
      <c r="G63" s="3" t="str">
        <f>IF($E63="","",IFERROR(VLOOKUP($E63,DM_VPP!$A$4:$F$120,2,FALSE),""))</f>
        <v/>
      </c>
      <c r="H63" s="3" t="str">
        <f>IF($E63="","",IFERROR(VLOOKUP($E63,DM_VPP!$A$4:$F$120,4,FALSE),""))</f>
        <v/>
      </c>
      <c r="I63" s="8"/>
      <c r="J63" s="3"/>
      <c r="K63" s="3"/>
      <c r="L63" s="8" t="str">
        <f>IF($E63="","",IFERROR(SUMIFS(Nhap_Kho!$J$4:$J$303,Nhap_Kho!$D$4:$D$303,$E63)/SUMIFS(Nhap_Kho!$H$4:$H$303,Nhap_Kho!$D$4:$D$303,$E63),0))</f>
        <v/>
      </c>
      <c r="M63" s="8" t="str">
        <f t="shared" si="0"/>
        <v/>
      </c>
      <c r="N63" s="3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7"/>
      <c r="B64" s="3"/>
      <c r="C64" s="3"/>
      <c r="D64" s="3"/>
      <c r="E64" s="3"/>
      <c r="F64" s="3" t="str">
        <f>IF($E64="","",IFERROR(VLOOKUP($E64,DM_VPP!$A$4:$F$120,3,FALSE),"Mã không đúng"))</f>
        <v/>
      </c>
      <c r="G64" s="3" t="str">
        <f>IF($E64="","",IFERROR(VLOOKUP($E64,DM_VPP!$A$4:$F$120,2,FALSE),""))</f>
        <v/>
      </c>
      <c r="H64" s="3" t="str">
        <f>IF($E64="","",IFERROR(VLOOKUP($E64,DM_VPP!$A$4:$F$120,4,FALSE),""))</f>
        <v/>
      </c>
      <c r="I64" s="8"/>
      <c r="J64" s="3"/>
      <c r="K64" s="3"/>
      <c r="L64" s="8" t="str">
        <f>IF($E64="","",IFERROR(SUMIFS(Nhap_Kho!$J$4:$J$303,Nhap_Kho!$D$4:$D$303,$E64)/SUMIFS(Nhap_Kho!$H$4:$H$303,Nhap_Kho!$D$4:$D$303,$E64),0))</f>
        <v/>
      </c>
      <c r="M64" s="8" t="str">
        <f t="shared" si="0"/>
        <v/>
      </c>
      <c r="N64" s="3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/>
      <c r="B65" s="3"/>
      <c r="C65" s="3"/>
      <c r="D65" s="3"/>
      <c r="E65" s="3"/>
      <c r="F65" s="3" t="str">
        <f>IF($E65="","",IFERROR(VLOOKUP($E65,DM_VPP!$A$4:$F$120,3,FALSE),"Mã không đúng"))</f>
        <v/>
      </c>
      <c r="G65" s="3" t="str">
        <f>IF($E65="","",IFERROR(VLOOKUP($E65,DM_VPP!$A$4:$F$120,2,FALSE),""))</f>
        <v/>
      </c>
      <c r="H65" s="3" t="str">
        <f>IF($E65="","",IFERROR(VLOOKUP($E65,DM_VPP!$A$4:$F$120,4,FALSE),""))</f>
        <v/>
      </c>
      <c r="I65" s="8"/>
      <c r="J65" s="3"/>
      <c r="K65" s="3"/>
      <c r="L65" s="8" t="str">
        <f>IF($E65="","",IFERROR(SUMIFS(Nhap_Kho!$J$4:$J$303,Nhap_Kho!$D$4:$D$303,$E65)/SUMIFS(Nhap_Kho!$H$4:$H$303,Nhap_Kho!$D$4:$D$303,$E65),0))</f>
        <v/>
      </c>
      <c r="M65" s="8" t="str">
        <f t="shared" si="0"/>
        <v/>
      </c>
      <c r="N65" s="3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7"/>
      <c r="B66" s="3"/>
      <c r="C66" s="3"/>
      <c r="D66" s="3"/>
      <c r="E66" s="3"/>
      <c r="F66" s="3" t="str">
        <f>IF($E66="","",IFERROR(VLOOKUP($E66,DM_VPP!$A$4:$F$120,3,FALSE),"Mã không đúng"))</f>
        <v/>
      </c>
      <c r="G66" s="3" t="str">
        <f>IF($E66="","",IFERROR(VLOOKUP($E66,DM_VPP!$A$4:$F$120,2,FALSE),""))</f>
        <v/>
      </c>
      <c r="H66" s="3" t="str">
        <f>IF($E66="","",IFERROR(VLOOKUP($E66,DM_VPP!$A$4:$F$120,4,FALSE),""))</f>
        <v/>
      </c>
      <c r="I66" s="8"/>
      <c r="J66" s="3"/>
      <c r="K66" s="3"/>
      <c r="L66" s="8" t="str">
        <f>IF($E66="","",IFERROR(SUMIFS(Nhap_Kho!$J$4:$J$303,Nhap_Kho!$D$4:$D$303,$E66)/SUMIFS(Nhap_Kho!$H$4:$H$303,Nhap_Kho!$D$4:$D$303,$E66),0))</f>
        <v/>
      </c>
      <c r="M66" s="8" t="str">
        <f t="shared" si="0"/>
        <v/>
      </c>
      <c r="N66" s="3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7"/>
      <c r="B67" s="3"/>
      <c r="C67" s="3"/>
      <c r="D67" s="3"/>
      <c r="E67" s="3"/>
      <c r="F67" s="3" t="str">
        <f>IF($E67="","",IFERROR(VLOOKUP($E67,DM_VPP!$A$4:$F$120,3,FALSE),"Mã không đúng"))</f>
        <v/>
      </c>
      <c r="G67" s="3" t="str">
        <f>IF($E67="","",IFERROR(VLOOKUP($E67,DM_VPP!$A$4:$F$120,2,FALSE),""))</f>
        <v/>
      </c>
      <c r="H67" s="3" t="str">
        <f>IF($E67="","",IFERROR(VLOOKUP($E67,DM_VPP!$A$4:$F$120,4,FALSE),""))</f>
        <v/>
      </c>
      <c r="I67" s="8"/>
      <c r="J67" s="3"/>
      <c r="K67" s="3"/>
      <c r="L67" s="8" t="str">
        <f>IF($E67="","",IFERROR(SUMIFS(Nhap_Kho!$J$4:$J$303,Nhap_Kho!$D$4:$D$303,$E67)/SUMIFS(Nhap_Kho!$H$4:$H$303,Nhap_Kho!$D$4:$D$303,$E67),0))</f>
        <v/>
      </c>
      <c r="M67" s="8" t="str">
        <f t="shared" si="0"/>
        <v/>
      </c>
      <c r="N67" s="3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7"/>
      <c r="B68" s="3"/>
      <c r="C68" s="3"/>
      <c r="D68" s="3"/>
      <c r="E68" s="3"/>
      <c r="F68" s="3" t="str">
        <f>IF($E68="","",IFERROR(VLOOKUP($E68,DM_VPP!$A$4:$F$120,3,FALSE),"Mã không đúng"))</f>
        <v/>
      </c>
      <c r="G68" s="3" t="str">
        <f>IF($E68="","",IFERROR(VLOOKUP($E68,DM_VPP!$A$4:$F$120,2,FALSE),""))</f>
        <v/>
      </c>
      <c r="H68" s="3" t="str">
        <f>IF($E68="","",IFERROR(VLOOKUP($E68,DM_VPP!$A$4:$F$120,4,FALSE),""))</f>
        <v/>
      </c>
      <c r="I68" s="8"/>
      <c r="J68" s="3"/>
      <c r="K68" s="3"/>
      <c r="L68" s="8" t="str">
        <f>IF($E68="","",IFERROR(SUMIFS(Nhap_Kho!$J$4:$J$303,Nhap_Kho!$D$4:$D$303,$E68)/SUMIFS(Nhap_Kho!$H$4:$H$303,Nhap_Kho!$D$4:$D$303,$E68),0))</f>
        <v/>
      </c>
      <c r="M68" s="8" t="str">
        <f t="shared" ref="M68:M131" si="1">IF(OR($I68="",$L68=""),"",$I68*$L68)</f>
        <v/>
      </c>
      <c r="N68" s="3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7"/>
      <c r="B69" s="3"/>
      <c r="C69" s="3"/>
      <c r="D69" s="3"/>
      <c r="E69" s="3"/>
      <c r="F69" s="3" t="str">
        <f>IF($E69="","",IFERROR(VLOOKUP($E69,DM_VPP!$A$4:$F$120,3,FALSE),"Mã không đúng"))</f>
        <v/>
      </c>
      <c r="G69" s="3" t="str">
        <f>IF($E69="","",IFERROR(VLOOKUP($E69,DM_VPP!$A$4:$F$120,2,FALSE),""))</f>
        <v/>
      </c>
      <c r="H69" s="3" t="str">
        <f>IF($E69="","",IFERROR(VLOOKUP($E69,DM_VPP!$A$4:$F$120,4,FALSE),""))</f>
        <v/>
      </c>
      <c r="I69" s="8"/>
      <c r="J69" s="3"/>
      <c r="K69" s="3"/>
      <c r="L69" s="8" t="str">
        <f>IF($E69="","",IFERROR(SUMIFS(Nhap_Kho!$J$4:$J$303,Nhap_Kho!$D$4:$D$303,$E69)/SUMIFS(Nhap_Kho!$H$4:$H$303,Nhap_Kho!$D$4:$D$303,$E69),0))</f>
        <v/>
      </c>
      <c r="M69" s="8" t="str">
        <f t="shared" si="1"/>
        <v/>
      </c>
      <c r="N69" s="3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7"/>
      <c r="B70" s="3"/>
      <c r="C70" s="3"/>
      <c r="D70" s="3"/>
      <c r="E70" s="3"/>
      <c r="F70" s="3" t="str">
        <f>IF($E70="","",IFERROR(VLOOKUP($E70,DM_VPP!$A$4:$F$120,3,FALSE),"Mã không đúng"))</f>
        <v/>
      </c>
      <c r="G70" s="3" t="str">
        <f>IF($E70="","",IFERROR(VLOOKUP($E70,DM_VPP!$A$4:$F$120,2,FALSE),""))</f>
        <v/>
      </c>
      <c r="H70" s="3" t="str">
        <f>IF($E70="","",IFERROR(VLOOKUP($E70,DM_VPP!$A$4:$F$120,4,FALSE),""))</f>
        <v/>
      </c>
      <c r="I70" s="8"/>
      <c r="J70" s="3"/>
      <c r="K70" s="3"/>
      <c r="L70" s="8" t="str">
        <f>IF($E70="","",IFERROR(SUMIFS(Nhap_Kho!$J$4:$J$303,Nhap_Kho!$D$4:$D$303,$E70)/SUMIFS(Nhap_Kho!$H$4:$H$303,Nhap_Kho!$D$4:$D$303,$E70),0))</f>
        <v/>
      </c>
      <c r="M70" s="8" t="str">
        <f t="shared" si="1"/>
        <v/>
      </c>
      <c r="N70" s="3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7"/>
      <c r="B71" s="3"/>
      <c r="C71" s="3"/>
      <c r="D71" s="3"/>
      <c r="E71" s="3"/>
      <c r="F71" s="3" t="str">
        <f>IF($E71="","",IFERROR(VLOOKUP($E71,DM_VPP!$A$4:$F$120,3,FALSE),"Mã không đúng"))</f>
        <v/>
      </c>
      <c r="G71" s="3" t="str">
        <f>IF($E71="","",IFERROR(VLOOKUP($E71,DM_VPP!$A$4:$F$120,2,FALSE),""))</f>
        <v/>
      </c>
      <c r="H71" s="3" t="str">
        <f>IF($E71="","",IFERROR(VLOOKUP($E71,DM_VPP!$A$4:$F$120,4,FALSE),""))</f>
        <v/>
      </c>
      <c r="I71" s="8"/>
      <c r="J71" s="3"/>
      <c r="K71" s="3"/>
      <c r="L71" s="8" t="str">
        <f>IF($E71="","",IFERROR(SUMIFS(Nhap_Kho!$J$4:$J$303,Nhap_Kho!$D$4:$D$303,$E71)/SUMIFS(Nhap_Kho!$H$4:$H$303,Nhap_Kho!$D$4:$D$303,$E71),0))</f>
        <v/>
      </c>
      <c r="M71" s="8" t="str">
        <f t="shared" si="1"/>
        <v/>
      </c>
      <c r="N71" s="3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7"/>
      <c r="B72" s="3"/>
      <c r="C72" s="3"/>
      <c r="D72" s="3"/>
      <c r="E72" s="3"/>
      <c r="F72" s="3" t="str">
        <f>IF($E72="","",IFERROR(VLOOKUP($E72,DM_VPP!$A$4:$F$120,3,FALSE),"Mã không đúng"))</f>
        <v/>
      </c>
      <c r="G72" s="3" t="str">
        <f>IF($E72="","",IFERROR(VLOOKUP($E72,DM_VPP!$A$4:$F$120,2,FALSE),""))</f>
        <v/>
      </c>
      <c r="H72" s="3" t="str">
        <f>IF($E72="","",IFERROR(VLOOKUP($E72,DM_VPP!$A$4:$F$120,4,FALSE),""))</f>
        <v/>
      </c>
      <c r="I72" s="8"/>
      <c r="J72" s="3"/>
      <c r="K72" s="3"/>
      <c r="L72" s="8" t="str">
        <f>IF($E72="","",IFERROR(SUMIFS(Nhap_Kho!$J$4:$J$303,Nhap_Kho!$D$4:$D$303,$E72)/SUMIFS(Nhap_Kho!$H$4:$H$303,Nhap_Kho!$D$4:$D$303,$E72),0))</f>
        <v/>
      </c>
      <c r="M72" s="8" t="str">
        <f t="shared" si="1"/>
        <v/>
      </c>
      <c r="N72" s="3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7"/>
      <c r="B73" s="3"/>
      <c r="C73" s="3"/>
      <c r="D73" s="3"/>
      <c r="E73" s="3"/>
      <c r="F73" s="3" t="str">
        <f>IF($E73="","",IFERROR(VLOOKUP($E73,DM_VPP!$A$4:$F$120,3,FALSE),"Mã không đúng"))</f>
        <v/>
      </c>
      <c r="G73" s="3" t="str">
        <f>IF($E73="","",IFERROR(VLOOKUP($E73,DM_VPP!$A$4:$F$120,2,FALSE),""))</f>
        <v/>
      </c>
      <c r="H73" s="3" t="str">
        <f>IF($E73="","",IFERROR(VLOOKUP($E73,DM_VPP!$A$4:$F$120,4,FALSE),""))</f>
        <v/>
      </c>
      <c r="I73" s="8"/>
      <c r="J73" s="3"/>
      <c r="K73" s="3"/>
      <c r="L73" s="8" t="str">
        <f>IF($E73="","",IFERROR(SUMIFS(Nhap_Kho!$J$4:$J$303,Nhap_Kho!$D$4:$D$303,$E73)/SUMIFS(Nhap_Kho!$H$4:$H$303,Nhap_Kho!$D$4:$D$303,$E73),0))</f>
        <v/>
      </c>
      <c r="M73" s="8" t="str">
        <f t="shared" si="1"/>
        <v/>
      </c>
      <c r="N73" s="3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7"/>
      <c r="B74" s="3"/>
      <c r="C74" s="3"/>
      <c r="D74" s="3"/>
      <c r="E74" s="3"/>
      <c r="F74" s="3" t="str">
        <f>IF($E74="","",IFERROR(VLOOKUP($E74,DM_VPP!$A$4:$F$120,3,FALSE),"Mã không đúng"))</f>
        <v/>
      </c>
      <c r="G74" s="3" t="str">
        <f>IF($E74="","",IFERROR(VLOOKUP($E74,DM_VPP!$A$4:$F$120,2,FALSE),""))</f>
        <v/>
      </c>
      <c r="H74" s="3" t="str">
        <f>IF($E74="","",IFERROR(VLOOKUP($E74,DM_VPP!$A$4:$F$120,4,FALSE),""))</f>
        <v/>
      </c>
      <c r="I74" s="8"/>
      <c r="J74" s="3"/>
      <c r="K74" s="3"/>
      <c r="L74" s="8" t="str">
        <f>IF($E74="","",IFERROR(SUMIFS(Nhap_Kho!$J$4:$J$303,Nhap_Kho!$D$4:$D$303,$E74)/SUMIFS(Nhap_Kho!$H$4:$H$303,Nhap_Kho!$D$4:$D$303,$E74),0))</f>
        <v/>
      </c>
      <c r="M74" s="8" t="str">
        <f t="shared" si="1"/>
        <v/>
      </c>
      <c r="N74" s="3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7"/>
      <c r="B75" s="3"/>
      <c r="C75" s="3"/>
      <c r="D75" s="3"/>
      <c r="E75" s="3"/>
      <c r="F75" s="3" t="str">
        <f>IF($E75="","",IFERROR(VLOOKUP($E75,DM_VPP!$A$4:$F$120,3,FALSE),"Mã không đúng"))</f>
        <v/>
      </c>
      <c r="G75" s="3" t="str">
        <f>IF($E75="","",IFERROR(VLOOKUP($E75,DM_VPP!$A$4:$F$120,2,FALSE),""))</f>
        <v/>
      </c>
      <c r="H75" s="3" t="str">
        <f>IF($E75="","",IFERROR(VLOOKUP($E75,DM_VPP!$A$4:$F$120,4,FALSE),""))</f>
        <v/>
      </c>
      <c r="I75" s="8"/>
      <c r="J75" s="3"/>
      <c r="K75" s="3"/>
      <c r="L75" s="8" t="str">
        <f>IF($E75="","",IFERROR(SUMIFS(Nhap_Kho!$J$4:$J$303,Nhap_Kho!$D$4:$D$303,$E75)/SUMIFS(Nhap_Kho!$H$4:$H$303,Nhap_Kho!$D$4:$D$303,$E75),0))</f>
        <v/>
      </c>
      <c r="M75" s="8" t="str">
        <f t="shared" si="1"/>
        <v/>
      </c>
      <c r="N75" s="3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7"/>
      <c r="B76" s="3"/>
      <c r="C76" s="3"/>
      <c r="D76" s="3"/>
      <c r="E76" s="3"/>
      <c r="F76" s="3" t="str">
        <f>IF($E76="","",IFERROR(VLOOKUP($E76,DM_VPP!$A$4:$F$120,3,FALSE),"Mã không đúng"))</f>
        <v/>
      </c>
      <c r="G76" s="3" t="str">
        <f>IF($E76="","",IFERROR(VLOOKUP($E76,DM_VPP!$A$4:$F$120,2,FALSE),""))</f>
        <v/>
      </c>
      <c r="H76" s="3" t="str">
        <f>IF($E76="","",IFERROR(VLOOKUP($E76,DM_VPP!$A$4:$F$120,4,FALSE),""))</f>
        <v/>
      </c>
      <c r="I76" s="8"/>
      <c r="J76" s="3"/>
      <c r="K76" s="3"/>
      <c r="L76" s="8" t="str">
        <f>IF($E76="","",IFERROR(SUMIFS(Nhap_Kho!$J$4:$J$303,Nhap_Kho!$D$4:$D$303,$E76)/SUMIFS(Nhap_Kho!$H$4:$H$303,Nhap_Kho!$D$4:$D$303,$E76),0))</f>
        <v/>
      </c>
      <c r="M76" s="8" t="str">
        <f t="shared" si="1"/>
        <v/>
      </c>
      <c r="N76" s="3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7"/>
      <c r="B77" s="3"/>
      <c r="C77" s="3"/>
      <c r="D77" s="3"/>
      <c r="E77" s="3"/>
      <c r="F77" s="3" t="str">
        <f>IF($E77="","",IFERROR(VLOOKUP($E77,DM_VPP!$A$4:$F$120,3,FALSE),"Mã không đúng"))</f>
        <v/>
      </c>
      <c r="G77" s="3" t="str">
        <f>IF($E77="","",IFERROR(VLOOKUP($E77,DM_VPP!$A$4:$F$120,2,FALSE),""))</f>
        <v/>
      </c>
      <c r="H77" s="3" t="str">
        <f>IF($E77="","",IFERROR(VLOOKUP($E77,DM_VPP!$A$4:$F$120,4,FALSE),""))</f>
        <v/>
      </c>
      <c r="I77" s="8"/>
      <c r="J77" s="3"/>
      <c r="K77" s="3"/>
      <c r="L77" s="8" t="str">
        <f>IF($E77="","",IFERROR(SUMIFS(Nhap_Kho!$J$4:$J$303,Nhap_Kho!$D$4:$D$303,$E77)/SUMIFS(Nhap_Kho!$H$4:$H$303,Nhap_Kho!$D$4:$D$303,$E77),0))</f>
        <v/>
      </c>
      <c r="M77" s="8" t="str">
        <f t="shared" si="1"/>
        <v/>
      </c>
      <c r="N77" s="3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7"/>
      <c r="B78" s="3"/>
      <c r="C78" s="3"/>
      <c r="D78" s="3"/>
      <c r="E78" s="3"/>
      <c r="F78" s="3" t="str">
        <f>IF($E78="","",IFERROR(VLOOKUP($E78,DM_VPP!$A$4:$F$120,3,FALSE),"Mã không đúng"))</f>
        <v/>
      </c>
      <c r="G78" s="3" t="str">
        <f>IF($E78="","",IFERROR(VLOOKUP($E78,DM_VPP!$A$4:$F$120,2,FALSE),""))</f>
        <v/>
      </c>
      <c r="H78" s="3" t="str">
        <f>IF($E78="","",IFERROR(VLOOKUP($E78,DM_VPP!$A$4:$F$120,4,FALSE),""))</f>
        <v/>
      </c>
      <c r="I78" s="8"/>
      <c r="J78" s="3"/>
      <c r="K78" s="3"/>
      <c r="L78" s="8" t="str">
        <f>IF($E78="","",IFERROR(SUMIFS(Nhap_Kho!$J$4:$J$303,Nhap_Kho!$D$4:$D$303,$E78)/SUMIFS(Nhap_Kho!$H$4:$H$303,Nhap_Kho!$D$4:$D$303,$E78),0))</f>
        <v/>
      </c>
      <c r="M78" s="8" t="str">
        <f t="shared" si="1"/>
        <v/>
      </c>
      <c r="N78" s="3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7"/>
      <c r="B79" s="3"/>
      <c r="C79" s="3"/>
      <c r="D79" s="3"/>
      <c r="E79" s="3"/>
      <c r="F79" s="3" t="str">
        <f>IF($E79="","",IFERROR(VLOOKUP($E79,DM_VPP!$A$4:$F$120,3,FALSE),"Mã không đúng"))</f>
        <v/>
      </c>
      <c r="G79" s="3" t="str">
        <f>IF($E79="","",IFERROR(VLOOKUP($E79,DM_VPP!$A$4:$F$120,2,FALSE),""))</f>
        <v/>
      </c>
      <c r="H79" s="3" t="str">
        <f>IF($E79="","",IFERROR(VLOOKUP($E79,DM_VPP!$A$4:$F$120,4,FALSE),""))</f>
        <v/>
      </c>
      <c r="I79" s="8"/>
      <c r="J79" s="3"/>
      <c r="K79" s="3"/>
      <c r="L79" s="8" t="str">
        <f>IF($E79="","",IFERROR(SUMIFS(Nhap_Kho!$J$4:$J$303,Nhap_Kho!$D$4:$D$303,$E79)/SUMIFS(Nhap_Kho!$H$4:$H$303,Nhap_Kho!$D$4:$D$303,$E79),0))</f>
        <v/>
      </c>
      <c r="M79" s="8" t="str">
        <f t="shared" si="1"/>
        <v/>
      </c>
      <c r="N79" s="3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7"/>
      <c r="B80" s="3"/>
      <c r="C80" s="3"/>
      <c r="D80" s="3"/>
      <c r="E80" s="3"/>
      <c r="F80" s="3" t="str">
        <f>IF($E80="","",IFERROR(VLOOKUP($E80,DM_VPP!$A$4:$F$120,3,FALSE),"Mã không đúng"))</f>
        <v/>
      </c>
      <c r="G80" s="3" t="str">
        <f>IF($E80="","",IFERROR(VLOOKUP($E80,DM_VPP!$A$4:$F$120,2,FALSE),""))</f>
        <v/>
      </c>
      <c r="H80" s="3" t="str">
        <f>IF($E80="","",IFERROR(VLOOKUP($E80,DM_VPP!$A$4:$F$120,4,FALSE),""))</f>
        <v/>
      </c>
      <c r="I80" s="8"/>
      <c r="J80" s="3"/>
      <c r="K80" s="3"/>
      <c r="L80" s="8" t="str">
        <f>IF($E80="","",IFERROR(SUMIFS(Nhap_Kho!$J$4:$J$303,Nhap_Kho!$D$4:$D$303,$E80)/SUMIFS(Nhap_Kho!$H$4:$H$303,Nhap_Kho!$D$4:$D$303,$E80),0))</f>
        <v/>
      </c>
      <c r="M80" s="8" t="str">
        <f t="shared" si="1"/>
        <v/>
      </c>
      <c r="N80" s="3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7"/>
      <c r="B81" s="3"/>
      <c r="C81" s="3"/>
      <c r="D81" s="3"/>
      <c r="E81" s="3"/>
      <c r="F81" s="3" t="str">
        <f>IF($E81="","",IFERROR(VLOOKUP($E81,DM_VPP!$A$4:$F$120,3,FALSE),"Mã không đúng"))</f>
        <v/>
      </c>
      <c r="G81" s="3" t="str">
        <f>IF($E81="","",IFERROR(VLOOKUP($E81,DM_VPP!$A$4:$F$120,2,FALSE),""))</f>
        <v/>
      </c>
      <c r="H81" s="3" t="str">
        <f>IF($E81="","",IFERROR(VLOOKUP($E81,DM_VPP!$A$4:$F$120,4,FALSE),""))</f>
        <v/>
      </c>
      <c r="I81" s="8"/>
      <c r="J81" s="3"/>
      <c r="K81" s="3"/>
      <c r="L81" s="8" t="str">
        <f>IF($E81="","",IFERROR(SUMIFS(Nhap_Kho!$J$4:$J$303,Nhap_Kho!$D$4:$D$303,$E81)/SUMIFS(Nhap_Kho!$H$4:$H$303,Nhap_Kho!$D$4:$D$303,$E81),0))</f>
        <v/>
      </c>
      <c r="M81" s="8" t="str">
        <f t="shared" si="1"/>
        <v/>
      </c>
      <c r="N81" s="3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7"/>
      <c r="B82" s="3"/>
      <c r="C82" s="3"/>
      <c r="D82" s="3"/>
      <c r="E82" s="3"/>
      <c r="F82" s="3" t="str">
        <f>IF($E82="","",IFERROR(VLOOKUP($E82,DM_VPP!$A$4:$F$120,3,FALSE),"Mã không đúng"))</f>
        <v/>
      </c>
      <c r="G82" s="3" t="str">
        <f>IF($E82="","",IFERROR(VLOOKUP($E82,DM_VPP!$A$4:$F$120,2,FALSE),""))</f>
        <v/>
      </c>
      <c r="H82" s="3" t="str">
        <f>IF($E82="","",IFERROR(VLOOKUP($E82,DM_VPP!$A$4:$F$120,4,FALSE),""))</f>
        <v/>
      </c>
      <c r="I82" s="8"/>
      <c r="J82" s="3"/>
      <c r="K82" s="3"/>
      <c r="L82" s="8" t="str">
        <f>IF($E82="","",IFERROR(SUMIFS(Nhap_Kho!$J$4:$J$303,Nhap_Kho!$D$4:$D$303,$E82)/SUMIFS(Nhap_Kho!$H$4:$H$303,Nhap_Kho!$D$4:$D$303,$E82),0))</f>
        <v/>
      </c>
      <c r="M82" s="8" t="str">
        <f t="shared" si="1"/>
        <v/>
      </c>
      <c r="N82" s="3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7"/>
      <c r="B83" s="3"/>
      <c r="C83" s="3"/>
      <c r="D83" s="3"/>
      <c r="E83" s="3"/>
      <c r="F83" s="3" t="str">
        <f>IF($E83="","",IFERROR(VLOOKUP($E83,DM_VPP!$A$4:$F$120,3,FALSE),"Mã không đúng"))</f>
        <v/>
      </c>
      <c r="G83" s="3" t="str">
        <f>IF($E83="","",IFERROR(VLOOKUP($E83,DM_VPP!$A$4:$F$120,2,FALSE),""))</f>
        <v/>
      </c>
      <c r="H83" s="3" t="str">
        <f>IF($E83="","",IFERROR(VLOOKUP($E83,DM_VPP!$A$4:$F$120,4,FALSE),""))</f>
        <v/>
      </c>
      <c r="I83" s="8"/>
      <c r="J83" s="3"/>
      <c r="K83" s="3"/>
      <c r="L83" s="8" t="str">
        <f>IF($E83="","",IFERROR(SUMIFS(Nhap_Kho!$J$4:$J$303,Nhap_Kho!$D$4:$D$303,$E83)/SUMIFS(Nhap_Kho!$H$4:$H$303,Nhap_Kho!$D$4:$D$303,$E83),0))</f>
        <v/>
      </c>
      <c r="M83" s="8" t="str">
        <f t="shared" si="1"/>
        <v/>
      </c>
      <c r="N83" s="3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7"/>
      <c r="B84" s="3"/>
      <c r="C84" s="3"/>
      <c r="D84" s="3"/>
      <c r="E84" s="3"/>
      <c r="F84" s="3" t="str">
        <f>IF($E84="","",IFERROR(VLOOKUP($E84,DM_VPP!$A$4:$F$120,3,FALSE),"Mã không đúng"))</f>
        <v/>
      </c>
      <c r="G84" s="3" t="str">
        <f>IF($E84="","",IFERROR(VLOOKUP($E84,DM_VPP!$A$4:$F$120,2,FALSE),""))</f>
        <v/>
      </c>
      <c r="H84" s="3" t="str">
        <f>IF($E84="","",IFERROR(VLOOKUP($E84,DM_VPP!$A$4:$F$120,4,FALSE),""))</f>
        <v/>
      </c>
      <c r="I84" s="8"/>
      <c r="J84" s="3"/>
      <c r="K84" s="3"/>
      <c r="L84" s="8" t="str">
        <f>IF($E84="","",IFERROR(SUMIFS(Nhap_Kho!$J$4:$J$303,Nhap_Kho!$D$4:$D$303,$E84)/SUMIFS(Nhap_Kho!$H$4:$H$303,Nhap_Kho!$D$4:$D$303,$E84),0))</f>
        <v/>
      </c>
      <c r="M84" s="8" t="str">
        <f t="shared" si="1"/>
        <v/>
      </c>
      <c r="N84" s="3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7"/>
      <c r="B85" s="3"/>
      <c r="C85" s="3"/>
      <c r="D85" s="3"/>
      <c r="E85" s="3"/>
      <c r="F85" s="3" t="str">
        <f>IF($E85="","",IFERROR(VLOOKUP($E85,DM_VPP!$A$4:$F$120,3,FALSE),"Mã không đúng"))</f>
        <v/>
      </c>
      <c r="G85" s="3" t="str">
        <f>IF($E85="","",IFERROR(VLOOKUP($E85,DM_VPP!$A$4:$F$120,2,FALSE),""))</f>
        <v/>
      </c>
      <c r="H85" s="3" t="str">
        <f>IF($E85="","",IFERROR(VLOOKUP($E85,DM_VPP!$A$4:$F$120,4,FALSE),""))</f>
        <v/>
      </c>
      <c r="I85" s="8"/>
      <c r="J85" s="3"/>
      <c r="K85" s="3"/>
      <c r="L85" s="8" t="str">
        <f>IF($E85="","",IFERROR(SUMIFS(Nhap_Kho!$J$4:$J$303,Nhap_Kho!$D$4:$D$303,$E85)/SUMIFS(Nhap_Kho!$H$4:$H$303,Nhap_Kho!$D$4:$D$303,$E85),0))</f>
        <v/>
      </c>
      <c r="M85" s="8" t="str">
        <f t="shared" si="1"/>
        <v/>
      </c>
      <c r="N85" s="3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7"/>
      <c r="B86" s="3"/>
      <c r="C86" s="3"/>
      <c r="D86" s="3"/>
      <c r="E86" s="3"/>
      <c r="F86" s="3" t="str">
        <f>IF($E86="","",IFERROR(VLOOKUP($E86,DM_VPP!$A$4:$F$120,3,FALSE),"Mã không đúng"))</f>
        <v/>
      </c>
      <c r="G86" s="3" t="str">
        <f>IF($E86="","",IFERROR(VLOOKUP($E86,DM_VPP!$A$4:$F$120,2,FALSE),""))</f>
        <v/>
      </c>
      <c r="H86" s="3" t="str">
        <f>IF($E86="","",IFERROR(VLOOKUP($E86,DM_VPP!$A$4:$F$120,4,FALSE),""))</f>
        <v/>
      </c>
      <c r="I86" s="8"/>
      <c r="J86" s="3"/>
      <c r="K86" s="3"/>
      <c r="L86" s="8" t="str">
        <f>IF($E86="","",IFERROR(SUMIFS(Nhap_Kho!$J$4:$J$303,Nhap_Kho!$D$4:$D$303,$E86)/SUMIFS(Nhap_Kho!$H$4:$H$303,Nhap_Kho!$D$4:$D$303,$E86),0))</f>
        <v/>
      </c>
      <c r="M86" s="8" t="str">
        <f t="shared" si="1"/>
        <v/>
      </c>
      <c r="N86" s="3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7"/>
      <c r="B87" s="3"/>
      <c r="C87" s="3"/>
      <c r="D87" s="3"/>
      <c r="E87" s="3"/>
      <c r="F87" s="3" t="str">
        <f>IF($E87="","",IFERROR(VLOOKUP($E87,DM_VPP!$A$4:$F$120,3,FALSE),"Mã không đúng"))</f>
        <v/>
      </c>
      <c r="G87" s="3" t="str">
        <f>IF($E87="","",IFERROR(VLOOKUP($E87,DM_VPP!$A$4:$F$120,2,FALSE),""))</f>
        <v/>
      </c>
      <c r="H87" s="3" t="str">
        <f>IF($E87="","",IFERROR(VLOOKUP($E87,DM_VPP!$A$4:$F$120,4,FALSE),""))</f>
        <v/>
      </c>
      <c r="I87" s="8"/>
      <c r="J87" s="3"/>
      <c r="K87" s="3"/>
      <c r="L87" s="8" t="str">
        <f>IF($E87="","",IFERROR(SUMIFS(Nhap_Kho!$J$4:$J$303,Nhap_Kho!$D$4:$D$303,$E87)/SUMIFS(Nhap_Kho!$H$4:$H$303,Nhap_Kho!$D$4:$D$303,$E87),0))</f>
        <v/>
      </c>
      <c r="M87" s="8" t="str">
        <f t="shared" si="1"/>
        <v/>
      </c>
      <c r="N87" s="3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7"/>
      <c r="B88" s="3"/>
      <c r="C88" s="3"/>
      <c r="D88" s="3"/>
      <c r="E88" s="3"/>
      <c r="F88" s="3" t="str">
        <f>IF($E88="","",IFERROR(VLOOKUP($E88,DM_VPP!$A$4:$F$120,3,FALSE),"Mã không đúng"))</f>
        <v/>
      </c>
      <c r="G88" s="3" t="str">
        <f>IF($E88="","",IFERROR(VLOOKUP($E88,DM_VPP!$A$4:$F$120,2,FALSE),""))</f>
        <v/>
      </c>
      <c r="H88" s="3" t="str">
        <f>IF($E88="","",IFERROR(VLOOKUP($E88,DM_VPP!$A$4:$F$120,4,FALSE),""))</f>
        <v/>
      </c>
      <c r="I88" s="8"/>
      <c r="J88" s="3"/>
      <c r="K88" s="3"/>
      <c r="L88" s="8" t="str">
        <f>IF($E88="","",IFERROR(SUMIFS(Nhap_Kho!$J$4:$J$303,Nhap_Kho!$D$4:$D$303,$E88)/SUMIFS(Nhap_Kho!$H$4:$H$303,Nhap_Kho!$D$4:$D$303,$E88),0))</f>
        <v/>
      </c>
      <c r="M88" s="8" t="str">
        <f t="shared" si="1"/>
        <v/>
      </c>
      <c r="N88" s="3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7"/>
      <c r="B89" s="3"/>
      <c r="C89" s="3"/>
      <c r="D89" s="3"/>
      <c r="E89" s="3"/>
      <c r="F89" s="3" t="str">
        <f>IF($E89="","",IFERROR(VLOOKUP($E89,DM_VPP!$A$4:$F$120,3,FALSE),"Mã không đúng"))</f>
        <v/>
      </c>
      <c r="G89" s="3" t="str">
        <f>IF($E89="","",IFERROR(VLOOKUP($E89,DM_VPP!$A$4:$F$120,2,FALSE),""))</f>
        <v/>
      </c>
      <c r="H89" s="3" t="str">
        <f>IF($E89="","",IFERROR(VLOOKUP($E89,DM_VPP!$A$4:$F$120,4,FALSE),""))</f>
        <v/>
      </c>
      <c r="I89" s="8"/>
      <c r="J89" s="3"/>
      <c r="K89" s="3"/>
      <c r="L89" s="8" t="str">
        <f>IF($E89="","",IFERROR(SUMIFS(Nhap_Kho!$J$4:$J$303,Nhap_Kho!$D$4:$D$303,$E89)/SUMIFS(Nhap_Kho!$H$4:$H$303,Nhap_Kho!$D$4:$D$303,$E89),0))</f>
        <v/>
      </c>
      <c r="M89" s="8" t="str">
        <f t="shared" si="1"/>
        <v/>
      </c>
      <c r="N89" s="3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7"/>
      <c r="B90" s="3"/>
      <c r="C90" s="3"/>
      <c r="D90" s="3"/>
      <c r="E90" s="3"/>
      <c r="F90" s="3" t="str">
        <f>IF($E90="","",IFERROR(VLOOKUP($E90,DM_VPP!$A$4:$F$120,3,FALSE),"Mã không đúng"))</f>
        <v/>
      </c>
      <c r="G90" s="3" t="str">
        <f>IF($E90="","",IFERROR(VLOOKUP($E90,DM_VPP!$A$4:$F$120,2,FALSE),""))</f>
        <v/>
      </c>
      <c r="H90" s="3" t="str">
        <f>IF($E90="","",IFERROR(VLOOKUP($E90,DM_VPP!$A$4:$F$120,4,FALSE),""))</f>
        <v/>
      </c>
      <c r="I90" s="8"/>
      <c r="J90" s="3"/>
      <c r="K90" s="3"/>
      <c r="L90" s="8" t="str">
        <f>IF($E90="","",IFERROR(SUMIFS(Nhap_Kho!$J$4:$J$303,Nhap_Kho!$D$4:$D$303,$E90)/SUMIFS(Nhap_Kho!$H$4:$H$303,Nhap_Kho!$D$4:$D$303,$E90),0))</f>
        <v/>
      </c>
      <c r="M90" s="8" t="str">
        <f t="shared" si="1"/>
        <v/>
      </c>
      <c r="N90" s="3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7"/>
      <c r="B91" s="3"/>
      <c r="C91" s="3"/>
      <c r="D91" s="3"/>
      <c r="E91" s="3"/>
      <c r="F91" s="3" t="str">
        <f>IF($E91="","",IFERROR(VLOOKUP($E91,DM_VPP!$A$4:$F$120,3,FALSE),"Mã không đúng"))</f>
        <v/>
      </c>
      <c r="G91" s="3" t="str">
        <f>IF($E91="","",IFERROR(VLOOKUP($E91,DM_VPP!$A$4:$F$120,2,FALSE),""))</f>
        <v/>
      </c>
      <c r="H91" s="3" t="str">
        <f>IF($E91="","",IFERROR(VLOOKUP($E91,DM_VPP!$A$4:$F$120,4,FALSE),""))</f>
        <v/>
      </c>
      <c r="I91" s="8"/>
      <c r="J91" s="3"/>
      <c r="K91" s="3"/>
      <c r="L91" s="8" t="str">
        <f>IF($E91="","",IFERROR(SUMIFS(Nhap_Kho!$J$4:$J$303,Nhap_Kho!$D$4:$D$303,$E91)/SUMIFS(Nhap_Kho!$H$4:$H$303,Nhap_Kho!$D$4:$D$303,$E91),0))</f>
        <v/>
      </c>
      <c r="M91" s="8" t="str">
        <f t="shared" si="1"/>
        <v/>
      </c>
      <c r="N91" s="3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7"/>
      <c r="B92" s="3"/>
      <c r="C92" s="3"/>
      <c r="D92" s="3"/>
      <c r="E92" s="3"/>
      <c r="F92" s="3" t="str">
        <f>IF($E92="","",IFERROR(VLOOKUP($E92,DM_VPP!$A$4:$F$120,3,FALSE),"Mã không đúng"))</f>
        <v/>
      </c>
      <c r="G92" s="3" t="str">
        <f>IF($E92="","",IFERROR(VLOOKUP($E92,DM_VPP!$A$4:$F$120,2,FALSE),""))</f>
        <v/>
      </c>
      <c r="H92" s="3" t="str">
        <f>IF($E92="","",IFERROR(VLOOKUP($E92,DM_VPP!$A$4:$F$120,4,FALSE),""))</f>
        <v/>
      </c>
      <c r="I92" s="8"/>
      <c r="J92" s="3"/>
      <c r="K92" s="3"/>
      <c r="L92" s="8" t="str">
        <f>IF($E92="","",IFERROR(SUMIFS(Nhap_Kho!$J$4:$J$303,Nhap_Kho!$D$4:$D$303,$E92)/SUMIFS(Nhap_Kho!$H$4:$H$303,Nhap_Kho!$D$4:$D$303,$E92),0))</f>
        <v/>
      </c>
      <c r="M92" s="8" t="str">
        <f t="shared" si="1"/>
        <v/>
      </c>
      <c r="N92" s="3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7"/>
      <c r="B93" s="3"/>
      <c r="C93" s="3"/>
      <c r="D93" s="3"/>
      <c r="E93" s="3"/>
      <c r="F93" s="3" t="str">
        <f>IF($E93="","",IFERROR(VLOOKUP($E93,DM_VPP!$A$4:$F$120,3,FALSE),"Mã không đúng"))</f>
        <v/>
      </c>
      <c r="G93" s="3" t="str">
        <f>IF($E93="","",IFERROR(VLOOKUP($E93,DM_VPP!$A$4:$F$120,2,FALSE),""))</f>
        <v/>
      </c>
      <c r="H93" s="3" t="str">
        <f>IF($E93="","",IFERROR(VLOOKUP($E93,DM_VPP!$A$4:$F$120,4,FALSE),""))</f>
        <v/>
      </c>
      <c r="I93" s="8"/>
      <c r="J93" s="3"/>
      <c r="K93" s="3"/>
      <c r="L93" s="8" t="str">
        <f>IF($E93="","",IFERROR(SUMIFS(Nhap_Kho!$J$4:$J$303,Nhap_Kho!$D$4:$D$303,$E93)/SUMIFS(Nhap_Kho!$H$4:$H$303,Nhap_Kho!$D$4:$D$303,$E93),0))</f>
        <v/>
      </c>
      <c r="M93" s="8" t="str">
        <f t="shared" si="1"/>
        <v/>
      </c>
      <c r="N93" s="3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>
      <c r="A94" s="7"/>
      <c r="B94" s="3"/>
      <c r="C94" s="3"/>
      <c r="D94" s="3"/>
      <c r="E94" s="3"/>
      <c r="F94" s="3" t="str">
        <f>IF($E94="","",IFERROR(VLOOKUP($E94,DM_VPP!$A$4:$F$120,3,FALSE),"Mã không đúng"))</f>
        <v/>
      </c>
      <c r="G94" s="3" t="str">
        <f>IF($E94="","",IFERROR(VLOOKUP($E94,DM_VPP!$A$4:$F$120,2,FALSE),""))</f>
        <v/>
      </c>
      <c r="H94" s="3" t="str">
        <f>IF($E94="","",IFERROR(VLOOKUP($E94,DM_VPP!$A$4:$F$120,4,FALSE),""))</f>
        <v/>
      </c>
      <c r="I94" s="8"/>
      <c r="J94" s="3"/>
      <c r="K94" s="3"/>
      <c r="L94" s="8" t="str">
        <f>IF($E94="","",IFERROR(SUMIFS(Nhap_Kho!$J$4:$J$303,Nhap_Kho!$D$4:$D$303,$E94)/SUMIFS(Nhap_Kho!$H$4:$H$303,Nhap_Kho!$D$4:$D$303,$E94),0))</f>
        <v/>
      </c>
      <c r="M94" s="8" t="str">
        <f t="shared" si="1"/>
        <v/>
      </c>
      <c r="N94" s="3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>
      <c r="A95" s="7"/>
      <c r="B95" s="3"/>
      <c r="C95" s="3"/>
      <c r="D95" s="3"/>
      <c r="E95" s="3"/>
      <c r="F95" s="3" t="str">
        <f>IF($E95="","",IFERROR(VLOOKUP($E95,DM_VPP!$A$4:$F$120,3,FALSE),"Mã không đúng"))</f>
        <v/>
      </c>
      <c r="G95" s="3" t="str">
        <f>IF($E95="","",IFERROR(VLOOKUP($E95,DM_VPP!$A$4:$F$120,2,FALSE),""))</f>
        <v/>
      </c>
      <c r="H95" s="3" t="str">
        <f>IF($E95="","",IFERROR(VLOOKUP($E95,DM_VPP!$A$4:$F$120,4,FALSE),""))</f>
        <v/>
      </c>
      <c r="I95" s="8"/>
      <c r="J95" s="3"/>
      <c r="K95" s="3"/>
      <c r="L95" s="8" t="str">
        <f>IF($E95="","",IFERROR(SUMIFS(Nhap_Kho!$J$4:$J$303,Nhap_Kho!$D$4:$D$303,$E95)/SUMIFS(Nhap_Kho!$H$4:$H$303,Nhap_Kho!$D$4:$D$303,$E95),0))</f>
        <v/>
      </c>
      <c r="M95" s="8" t="str">
        <f t="shared" si="1"/>
        <v/>
      </c>
      <c r="N95" s="3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>
      <c r="A96" s="7"/>
      <c r="B96" s="3"/>
      <c r="C96" s="3"/>
      <c r="D96" s="3"/>
      <c r="E96" s="3"/>
      <c r="F96" s="3" t="str">
        <f>IF($E96="","",IFERROR(VLOOKUP($E96,DM_VPP!$A$4:$F$120,3,FALSE),"Mã không đúng"))</f>
        <v/>
      </c>
      <c r="G96" s="3" t="str">
        <f>IF($E96="","",IFERROR(VLOOKUP($E96,DM_VPP!$A$4:$F$120,2,FALSE),""))</f>
        <v/>
      </c>
      <c r="H96" s="3" t="str">
        <f>IF($E96="","",IFERROR(VLOOKUP($E96,DM_VPP!$A$4:$F$120,4,FALSE),""))</f>
        <v/>
      </c>
      <c r="I96" s="8"/>
      <c r="J96" s="3"/>
      <c r="K96" s="3"/>
      <c r="L96" s="8" t="str">
        <f>IF($E96="","",IFERROR(SUMIFS(Nhap_Kho!$J$4:$J$303,Nhap_Kho!$D$4:$D$303,$E96)/SUMIFS(Nhap_Kho!$H$4:$H$303,Nhap_Kho!$D$4:$D$303,$E96),0))</f>
        <v/>
      </c>
      <c r="M96" s="8" t="str">
        <f t="shared" si="1"/>
        <v/>
      </c>
      <c r="N96" s="3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>
      <c r="A97" s="7"/>
      <c r="B97" s="3"/>
      <c r="C97" s="3"/>
      <c r="D97" s="3"/>
      <c r="E97" s="3"/>
      <c r="F97" s="3" t="str">
        <f>IF($E97="","",IFERROR(VLOOKUP($E97,DM_VPP!$A$4:$F$120,3,FALSE),"Mã không đúng"))</f>
        <v/>
      </c>
      <c r="G97" s="3" t="str">
        <f>IF($E97="","",IFERROR(VLOOKUP($E97,DM_VPP!$A$4:$F$120,2,FALSE),""))</f>
        <v/>
      </c>
      <c r="H97" s="3" t="str">
        <f>IF($E97="","",IFERROR(VLOOKUP($E97,DM_VPP!$A$4:$F$120,4,FALSE),""))</f>
        <v/>
      </c>
      <c r="I97" s="8"/>
      <c r="J97" s="3"/>
      <c r="K97" s="3"/>
      <c r="L97" s="8" t="str">
        <f>IF($E97="","",IFERROR(SUMIFS(Nhap_Kho!$J$4:$J$303,Nhap_Kho!$D$4:$D$303,$E97)/SUMIFS(Nhap_Kho!$H$4:$H$303,Nhap_Kho!$D$4:$D$303,$E97),0))</f>
        <v/>
      </c>
      <c r="M97" s="8" t="str">
        <f t="shared" si="1"/>
        <v/>
      </c>
      <c r="N97" s="3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>
      <c r="A98" s="7"/>
      <c r="B98" s="3"/>
      <c r="C98" s="3"/>
      <c r="D98" s="3"/>
      <c r="E98" s="3"/>
      <c r="F98" s="3" t="str">
        <f>IF($E98="","",IFERROR(VLOOKUP($E98,DM_VPP!$A$4:$F$120,3,FALSE),"Mã không đúng"))</f>
        <v/>
      </c>
      <c r="G98" s="3" t="str">
        <f>IF($E98="","",IFERROR(VLOOKUP($E98,DM_VPP!$A$4:$F$120,2,FALSE),""))</f>
        <v/>
      </c>
      <c r="H98" s="3" t="str">
        <f>IF($E98="","",IFERROR(VLOOKUP($E98,DM_VPP!$A$4:$F$120,4,FALSE),""))</f>
        <v/>
      </c>
      <c r="I98" s="8"/>
      <c r="J98" s="3"/>
      <c r="K98" s="3"/>
      <c r="L98" s="8" t="str">
        <f>IF($E98="","",IFERROR(SUMIFS(Nhap_Kho!$J$4:$J$303,Nhap_Kho!$D$4:$D$303,$E98)/SUMIFS(Nhap_Kho!$H$4:$H$303,Nhap_Kho!$D$4:$D$303,$E98),0))</f>
        <v/>
      </c>
      <c r="M98" s="8" t="str">
        <f t="shared" si="1"/>
        <v/>
      </c>
      <c r="N98" s="3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>
      <c r="A99" s="7"/>
      <c r="B99" s="3"/>
      <c r="C99" s="3"/>
      <c r="D99" s="3"/>
      <c r="E99" s="3"/>
      <c r="F99" s="3" t="str">
        <f>IF($E99="","",IFERROR(VLOOKUP($E99,DM_VPP!$A$4:$F$120,3,FALSE),"Mã không đúng"))</f>
        <v/>
      </c>
      <c r="G99" s="3" t="str">
        <f>IF($E99="","",IFERROR(VLOOKUP($E99,DM_VPP!$A$4:$F$120,2,FALSE),""))</f>
        <v/>
      </c>
      <c r="H99" s="3" t="str">
        <f>IF($E99="","",IFERROR(VLOOKUP($E99,DM_VPP!$A$4:$F$120,4,FALSE),""))</f>
        <v/>
      </c>
      <c r="I99" s="8"/>
      <c r="J99" s="3"/>
      <c r="K99" s="3"/>
      <c r="L99" s="8" t="str">
        <f>IF($E99="","",IFERROR(SUMIFS(Nhap_Kho!$J$4:$J$303,Nhap_Kho!$D$4:$D$303,$E99)/SUMIFS(Nhap_Kho!$H$4:$H$303,Nhap_Kho!$D$4:$D$303,$E99),0))</f>
        <v/>
      </c>
      <c r="M99" s="8" t="str">
        <f t="shared" si="1"/>
        <v/>
      </c>
      <c r="N99" s="3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>
      <c r="A100" s="7"/>
      <c r="B100" s="3"/>
      <c r="C100" s="3"/>
      <c r="D100" s="3"/>
      <c r="E100" s="3"/>
      <c r="F100" s="3" t="str">
        <f>IF($E100="","",IFERROR(VLOOKUP($E100,DM_VPP!$A$4:$F$120,3,FALSE),"Mã không đúng"))</f>
        <v/>
      </c>
      <c r="G100" s="3" t="str">
        <f>IF($E100="","",IFERROR(VLOOKUP($E100,DM_VPP!$A$4:$F$120,2,FALSE),""))</f>
        <v/>
      </c>
      <c r="H100" s="3" t="str">
        <f>IF($E100="","",IFERROR(VLOOKUP($E100,DM_VPP!$A$4:$F$120,4,FALSE),""))</f>
        <v/>
      </c>
      <c r="I100" s="8"/>
      <c r="J100" s="3"/>
      <c r="K100" s="3"/>
      <c r="L100" s="8" t="str">
        <f>IF($E100="","",IFERROR(SUMIFS(Nhap_Kho!$J$4:$J$303,Nhap_Kho!$D$4:$D$303,$E100)/SUMIFS(Nhap_Kho!$H$4:$H$303,Nhap_Kho!$D$4:$D$303,$E100),0))</f>
        <v/>
      </c>
      <c r="M100" s="8" t="str">
        <f t="shared" si="1"/>
        <v/>
      </c>
      <c r="N100" s="3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>
      <c r="A101" s="7"/>
      <c r="B101" s="3"/>
      <c r="C101" s="3"/>
      <c r="D101" s="3"/>
      <c r="E101" s="3"/>
      <c r="F101" s="3" t="str">
        <f>IF($E101="","",IFERROR(VLOOKUP($E101,DM_VPP!$A$4:$F$120,3,FALSE),"Mã không đúng"))</f>
        <v/>
      </c>
      <c r="G101" s="3" t="str">
        <f>IF($E101="","",IFERROR(VLOOKUP($E101,DM_VPP!$A$4:$F$120,2,FALSE),""))</f>
        <v/>
      </c>
      <c r="H101" s="3" t="str">
        <f>IF($E101="","",IFERROR(VLOOKUP($E101,DM_VPP!$A$4:$F$120,4,FALSE),""))</f>
        <v/>
      </c>
      <c r="I101" s="8"/>
      <c r="J101" s="3"/>
      <c r="K101" s="3"/>
      <c r="L101" s="8" t="str">
        <f>IF($E101="","",IFERROR(SUMIFS(Nhap_Kho!$J$4:$J$303,Nhap_Kho!$D$4:$D$303,$E101)/SUMIFS(Nhap_Kho!$H$4:$H$303,Nhap_Kho!$D$4:$D$303,$E101),0))</f>
        <v/>
      </c>
      <c r="M101" s="8" t="str">
        <f t="shared" si="1"/>
        <v/>
      </c>
      <c r="N101" s="3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>
      <c r="A102" s="7"/>
      <c r="B102" s="3"/>
      <c r="C102" s="3"/>
      <c r="D102" s="3"/>
      <c r="E102" s="3"/>
      <c r="F102" s="3" t="str">
        <f>IF($E102="","",IFERROR(VLOOKUP($E102,DM_VPP!$A$4:$F$120,3,FALSE),"Mã không đúng"))</f>
        <v/>
      </c>
      <c r="G102" s="3" t="str">
        <f>IF($E102="","",IFERROR(VLOOKUP($E102,DM_VPP!$A$4:$F$120,2,FALSE),""))</f>
        <v/>
      </c>
      <c r="H102" s="3" t="str">
        <f>IF($E102="","",IFERROR(VLOOKUP($E102,DM_VPP!$A$4:$F$120,4,FALSE),""))</f>
        <v/>
      </c>
      <c r="I102" s="8"/>
      <c r="J102" s="3"/>
      <c r="K102" s="3"/>
      <c r="L102" s="8" t="str">
        <f>IF($E102="","",IFERROR(SUMIFS(Nhap_Kho!$J$4:$J$303,Nhap_Kho!$D$4:$D$303,$E102)/SUMIFS(Nhap_Kho!$H$4:$H$303,Nhap_Kho!$D$4:$D$303,$E102),0))</f>
        <v/>
      </c>
      <c r="M102" s="8" t="str">
        <f t="shared" si="1"/>
        <v/>
      </c>
      <c r="N102" s="3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>
      <c r="A103" s="7"/>
      <c r="B103" s="3"/>
      <c r="C103" s="3"/>
      <c r="D103" s="3"/>
      <c r="E103" s="3"/>
      <c r="F103" s="3" t="str">
        <f>IF($E103="","",IFERROR(VLOOKUP($E103,DM_VPP!$A$4:$F$120,3,FALSE),"Mã không đúng"))</f>
        <v/>
      </c>
      <c r="G103" s="3" t="str">
        <f>IF($E103="","",IFERROR(VLOOKUP($E103,DM_VPP!$A$4:$F$120,2,FALSE),""))</f>
        <v/>
      </c>
      <c r="H103" s="3" t="str">
        <f>IF($E103="","",IFERROR(VLOOKUP($E103,DM_VPP!$A$4:$F$120,4,FALSE),""))</f>
        <v/>
      </c>
      <c r="I103" s="8"/>
      <c r="J103" s="3"/>
      <c r="K103" s="3"/>
      <c r="L103" s="8" t="str">
        <f>IF($E103="","",IFERROR(SUMIFS(Nhap_Kho!$J$4:$J$303,Nhap_Kho!$D$4:$D$303,$E103)/SUMIFS(Nhap_Kho!$H$4:$H$303,Nhap_Kho!$D$4:$D$303,$E103),0))</f>
        <v/>
      </c>
      <c r="M103" s="8" t="str">
        <f t="shared" si="1"/>
        <v/>
      </c>
      <c r="N103" s="3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>
      <c r="A104" s="7"/>
      <c r="B104" s="3"/>
      <c r="C104" s="3"/>
      <c r="D104" s="3"/>
      <c r="E104" s="3"/>
      <c r="F104" s="3" t="str">
        <f>IF($E104="","",IFERROR(VLOOKUP($E104,DM_VPP!$A$4:$F$120,3,FALSE),"Mã không đúng"))</f>
        <v/>
      </c>
      <c r="G104" s="3" t="str">
        <f>IF($E104="","",IFERROR(VLOOKUP($E104,DM_VPP!$A$4:$F$120,2,FALSE),""))</f>
        <v/>
      </c>
      <c r="H104" s="3" t="str">
        <f>IF($E104="","",IFERROR(VLOOKUP($E104,DM_VPP!$A$4:$F$120,4,FALSE),""))</f>
        <v/>
      </c>
      <c r="I104" s="8"/>
      <c r="J104" s="3"/>
      <c r="K104" s="3"/>
      <c r="L104" s="8" t="str">
        <f>IF($E104="","",IFERROR(SUMIFS(Nhap_Kho!$J$4:$J$303,Nhap_Kho!$D$4:$D$303,$E104)/SUMIFS(Nhap_Kho!$H$4:$H$303,Nhap_Kho!$D$4:$D$303,$E104),0))</f>
        <v/>
      </c>
      <c r="M104" s="8" t="str">
        <f t="shared" si="1"/>
        <v/>
      </c>
      <c r="N104" s="3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>
      <c r="A105" s="7"/>
      <c r="B105" s="3"/>
      <c r="C105" s="3"/>
      <c r="D105" s="3"/>
      <c r="E105" s="3"/>
      <c r="F105" s="3" t="str">
        <f>IF($E105="","",IFERROR(VLOOKUP($E105,DM_VPP!$A$4:$F$120,3,FALSE),"Mã không đúng"))</f>
        <v/>
      </c>
      <c r="G105" s="3" t="str">
        <f>IF($E105="","",IFERROR(VLOOKUP($E105,DM_VPP!$A$4:$F$120,2,FALSE),""))</f>
        <v/>
      </c>
      <c r="H105" s="3" t="str">
        <f>IF($E105="","",IFERROR(VLOOKUP($E105,DM_VPP!$A$4:$F$120,4,FALSE),""))</f>
        <v/>
      </c>
      <c r="I105" s="8"/>
      <c r="J105" s="3"/>
      <c r="K105" s="3"/>
      <c r="L105" s="8" t="str">
        <f>IF($E105="","",IFERROR(SUMIFS(Nhap_Kho!$J$4:$J$303,Nhap_Kho!$D$4:$D$303,$E105)/SUMIFS(Nhap_Kho!$H$4:$H$303,Nhap_Kho!$D$4:$D$303,$E105),0))</f>
        <v/>
      </c>
      <c r="M105" s="8" t="str">
        <f t="shared" si="1"/>
        <v/>
      </c>
      <c r="N105" s="3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>
      <c r="A106" s="7"/>
      <c r="B106" s="3"/>
      <c r="C106" s="3"/>
      <c r="D106" s="3"/>
      <c r="E106" s="3"/>
      <c r="F106" s="3" t="str">
        <f>IF($E106="","",IFERROR(VLOOKUP($E106,DM_VPP!$A$4:$F$120,3,FALSE),"Mã không đúng"))</f>
        <v/>
      </c>
      <c r="G106" s="3" t="str">
        <f>IF($E106="","",IFERROR(VLOOKUP($E106,DM_VPP!$A$4:$F$120,2,FALSE),""))</f>
        <v/>
      </c>
      <c r="H106" s="3" t="str">
        <f>IF($E106="","",IFERROR(VLOOKUP($E106,DM_VPP!$A$4:$F$120,4,FALSE),""))</f>
        <v/>
      </c>
      <c r="I106" s="8"/>
      <c r="J106" s="3"/>
      <c r="K106" s="3"/>
      <c r="L106" s="8" t="str">
        <f>IF($E106="","",IFERROR(SUMIFS(Nhap_Kho!$J$4:$J$303,Nhap_Kho!$D$4:$D$303,$E106)/SUMIFS(Nhap_Kho!$H$4:$H$303,Nhap_Kho!$D$4:$D$303,$E106),0))</f>
        <v/>
      </c>
      <c r="M106" s="8" t="str">
        <f t="shared" si="1"/>
        <v/>
      </c>
      <c r="N106" s="3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>
      <c r="A107" s="7"/>
      <c r="B107" s="3"/>
      <c r="C107" s="3"/>
      <c r="D107" s="3"/>
      <c r="E107" s="3"/>
      <c r="F107" s="3" t="str">
        <f>IF($E107="","",IFERROR(VLOOKUP($E107,DM_VPP!$A$4:$F$120,3,FALSE),"Mã không đúng"))</f>
        <v/>
      </c>
      <c r="G107" s="3" t="str">
        <f>IF($E107="","",IFERROR(VLOOKUP($E107,DM_VPP!$A$4:$F$120,2,FALSE),""))</f>
        <v/>
      </c>
      <c r="H107" s="3" t="str">
        <f>IF($E107="","",IFERROR(VLOOKUP($E107,DM_VPP!$A$4:$F$120,4,FALSE),""))</f>
        <v/>
      </c>
      <c r="I107" s="8"/>
      <c r="J107" s="3"/>
      <c r="K107" s="3"/>
      <c r="L107" s="8" t="str">
        <f>IF($E107="","",IFERROR(SUMIFS(Nhap_Kho!$J$4:$J$303,Nhap_Kho!$D$4:$D$303,$E107)/SUMIFS(Nhap_Kho!$H$4:$H$303,Nhap_Kho!$D$4:$D$303,$E107),0))</f>
        <v/>
      </c>
      <c r="M107" s="8" t="str">
        <f t="shared" si="1"/>
        <v/>
      </c>
      <c r="N107" s="3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>
      <c r="A108" s="7"/>
      <c r="B108" s="3"/>
      <c r="C108" s="3"/>
      <c r="D108" s="3"/>
      <c r="E108" s="3"/>
      <c r="F108" s="3" t="str">
        <f>IF($E108="","",IFERROR(VLOOKUP($E108,DM_VPP!$A$4:$F$120,3,FALSE),"Mã không đúng"))</f>
        <v/>
      </c>
      <c r="G108" s="3" t="str">
        <f>IF($E108="","",IFERROR(VLOOKUP($E108,DM_VPP!$A$4:$F$120,2,FALSE),""))</f>
        <v/>
      </c>
      <c r="H108" s="3" t="str">
        <f>IF($E108="","",IFERROR(VLOOKUP($E108,DM_VPP!$A$4:$F$120,4,FALSE),""))</f>
        <v/>
      </c>
      <c r="I108" s="8"/>
      <c r="J108" s="3"/>
      <c r="K108" s="3"/>
      <c r="L108" s="8" t="str">
        <f>IF($E108="","",IFERROR(SUMIFS(Nhap_Kho!$J$4:$J$303,Nhap_Kho!$D$4:$D$303,$E108)/SUMIFS(Nhap_Kho!$H$4:$H$303,Nhap_Kho!$D$4:$D$303,$E108),0))</f>
        <v/>
      </c>
      <c r="M108" s="8" t="str">
        <f t="shared" si="1"/>
        <v/>
      </c>
      <c r="N108" s="3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>
      <c r="A109" s="7"/>
      <c r="B109" s="3"/>
      <c r="C109" s="3"/>
      <c r="D109" s="3"/>
      <c r="E109" s="3"/>
      <c r="F109" s="3" t="str">
        <f>IF($E109="","",IFERROR(VLOOKUP($E109,DM_VPP!$A$4:$F$120,3,FALSE),"Mã không đúng"))</f>
        <v/>
      </c>
      <c r="G109" s="3" t="str">
        <f>IF($E109="","",IFERROR(VLOOKUP($E109,DM_VPP!$A$4:$F$120,2,FALSE),""))</f>
        <v/>
      </c>
      <c r="H109" s="3" t="str">
        <f>IF($E109="","",IFERROR(VLOOKUP($E109,DM_VPP!$A$4:$F$120,4,FALSE),""))</f>
        <v/>
      </c>
      <c r="I109" s="8"/>
      <c r="J109" s="3"/>
      <c r="K109" s="3"/>
      <c r="L109" s="8" t="str">
        <f>IF($E109="","",IFERROR(SUMIFS(Nhap_Kho!$J$4:$J$303,Nhap_Kho!$D$4:$D$303,$E109)/SUMIFS(Nhap_Kho!$H$4:$H$303,Nhap_Kho!$D$4:$D$303,$E109),0))</f>
        <v/>
      </c>
      <c r="M109" s="8" t="str">
        <f t="shared" si="1"/>
        <v/>
      </c>
      <c r="N109" s="3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>
      <c r="A110" s="7"/>
      <c r="B110" s="3"/>
      <c r="C110" s="3"/>
      <c r="D110" s="3"/>
      <c r="E110" s="3"/>
      <c r="F110" s="3" t="str">
        <f>IF($E110="","",IFERROR(VLOOKUP($E110,DM_VPP!$A$4:$F$120,3,FALSE),"Mã không đúng"))</f>
        <v/>
      </c>
      <c r="G110" s="3" t="str">
        <f>IF($E110="","",IFERROR(VLOOKUP($E110,DM_VPP!$A$4:$F$120,2,FALSE),""))</f>
        <v/>
      </c>
      <c r="H110" s="3" t="str">
        <f>IF($E110="","",IFERROR(VLOOKUP($E110,DM_VPP!$A$4:$F$120,4,FALSE),""))</f>
        <v/>
      </c>
      <c r="I110" s="8"/>
      <c r="J110" s="3"/>
      <c r="K110" s="3"/>
      <c r="L110" s="8" t="str">
        <f>IF($E110="","",IFERROR(SUMIFS(Nhap_Kho!$J$4:$J$303,Nhap_Kho!$D$4:$D$303,$E110)/SUMIFS(Nhap_Kho!$H$4:$H$303,Nhap_Kho!$D$4:$D$303,$E110),0))</f>
        <v/>
      </c>
      <c r="M110" s="8" t="str">
        <f t="shared" si="1"/>
        <v/>
      </c>
      <c r="N110" s="3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>
      <c r="A111" s="7"/>
      <c r="B111" s="3"/>
      <c r="C111" s="3"/>
      <c r="D111" s="3"/>
      <c r="E111" s="3"/>
      <c r="F111" s="3" t="str">
        <f>IF($E111="","",IFERROR(VLOOKUP($E111,DM_VPP!$A$4:$F$120,3,FALSE),"Mã không đúng"))</f>
        <v/>
      </c>
      <c r="G111" s="3" t="str">
        <f>IF($E111="","",IFERROR(VLOOKUP($E111,DM_VPP!$A$4:$F$120,2,FALSE),""))</f>
        <v/>
      </c>
      <c r="H111" s="3" t="str">
        <f>IF($E111="","",IFERROR(VLOOKUP($E111,DM_VPP!$A$4:$F$120,4,FALSE),""))</f>
        <v/>
      </c>
      <c r="I111" s="8"/>
      <c r="J111" s="3"/>
      <c r="K111" s="3"/>
      <c r="L111" s="8" t="str">
        <f>IF($E111="","",IFERROR(SUMIFS(Nhap_Kho!$J$4:$J$303,Nhap_Kho!$D$4:$D$303,$E111)/SUMIFS(Nhap_Kho!$H$4:$H$303,Nhap_Kho!$D$4:$D$303,$E111),0))</f>
        <v/>
      </c>
      <c r="M111" s="8" t="str">
        <f t="shared" si="1"/>
        <v/>
      </c>
      <c r="N111" s="3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>
      <c r="A112" s="7"/>
      <c r="B112" s="3"/>
      <c r="C112" s="3"/>
      <c r="D112" s="3"/>
      <c r="E112" s="3"/>
      <c r="F112" s="3" t="str">
        <f>IF($E112="","",IFERROR(VLOOKUP($E112,DM_VPP!$A$4:$F$120,3,FALSE),"Mã không đúng"))</f>
        <v/>
      </c>
      <c r="G112" s="3" t="str">
        <f>IF($E112="","",IFERROR(VLOOKUP($E112,DM_VPP!$A$4:$F$120,2,FALSE),""))</f>
        <v/>
      </c>
      <c r="H112" s="3" t="str">
        <f>IF($E112="","",IFERROR(VLOOKUP($E112,DM_VPP!$A$4:$F$120,4,FALSE),""))</f>
        <v/>
      </c>
      <c r="I112" s="8"/>
      <c r="J112" s="3"/>
      <c r="K112" s="3"/>
      <c r="L112" s="8" t="str">
        <f>IF($E112="","",IFERROR(SUMIFS(Nhap_Kho!$J$4:$J$303,Nhap_Kho!$D$4:$D$303,$E112)/SUMIFS(Nhap_Kho!$H$4:$H$303,Nhap_Kho!$D$4:$D$303,$E112),0))</f>
        <v/>
      </c>
      <c r="M112" s="8" t="str">
        <f t="shared" si="1"/>
        <v/>
      </c>
      <c r="N112" s="3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>
      <c r="A113" s="7"/>
      <c r="B113" s="3"/>
      <c r="C113" s="3"/>
      <c r="D113" s="3"/>
      <c r="E113" s="3"/>
      <c r="F113" s="3" t="str">
        <f>IF($E113="","",IFERROR(VLOOKUP($E113,DM_VPP!$A$4:$F$120,3,FALSE),"Mã không đúng"))</f>
        <v/>
      </c>
      <c r="G113" s="3" t="str">
        <f>IF($E113="","",IFERROR(VLOOKUP($E113,DM_VPP!$A$4:$F$120,2,FALSE),""))</f>
        <v/>
      </c>
      <c r="H113" s="3" t="str">
        <f>IF($E113="","",IFERROR(VLOOKUP($E113,DM_VPP!$A$4:$F$120,4,FALSE),""))</f>
        <v/>
      </c>
      <c r="I113" s="8"/>
      <c r="J113" s="3"/>
      <c r="K113" s="3"/>
      <c r="L113" s="8" t="str">
        <f>IF($E113="","",IFERROR(SUMIFS(Nhap_Kho!$J$4:$J$303,Nhap_Kho!$D$4:$D$303,$E113)/SUMIFS(Nhap_Kho!$H$4:$H$303,Nhap_Kho!$D$4:$D$303,$E113),0))</f>
        <v/>
      </c>
      <c r="M113" s="8" t="str">
        <f t="shared" si="1"/>
        <v/>
      </c>
      <c r="N113" s="3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>
      <c r="A114" s="7"/>
      <c r="B114" s="3"/>
      <c r="C114" s="3"/>
      <c r="D114" s="3"/>
      <c r="E114" s="3"/>
      <c r="F114" s="3" t="str">
        <f>IF($E114="","",IFERROR(VLOOKUP($E114,DM_VPP!$A$4:$F$120,3,FALSE),"Mã không đúng"))</f>
        <v/>
      </c>
      <c r="G114" s="3" t="str">
        <f>IF($E114="","",IFERROR(VLOOKUP($E114,DM_VPP!$A$4:$F$120,2,FALSE),""))</f>
        <v/>
      </c>
      <c r="H114" s="3" t="str">
        <f>IF($E114="","",IFERROR(VLOOKUP($E114,DM_VPP!$A$4:$F$120,4,FALSE),""))</f>
        <v/>
      </c>
      <c r="I114" s="8"/>
      <c r="J114" s="3"/>
      <c r="K114" s="3"/>
      <c r="L114" s="8" t="str">
        <f>IF($E114="","",IFERROR(SUMIFS(Nhap_Kho!$J$4:$J$303,Nhap_Kho!$D$4:$D$303,$E114)/SUMIFS(Nhap_Kho!$H$4:$H$303,Nhap_Kho!$D$4:$D$303,$E114),0))</f>
        <v/>
      </c>
      <c r="M114" s="8" t="str">
        <f t="shared" si="1"/>
        <v/>
      </c>
      <c r="N114" s="3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>
      <c r="A115" s="7"/>
      <c r="B115" s="3"/>
      <c r="C115" s="3"/>
      <c r="D115" s="3"/>
      <c r="E115" s="3"/>
      <c r="F115" s="3" t="str">
        <f>IF($E115="","",IFERROR(VLOOKUP($E115,DM_VPP!$A$4:$F$120,3,FALSE),"Mã không đúng"))</f>
        <v/>
      </c>
      <c r="G115" s="3" t="str">
        <f>IF($E115="","",IFERROR(VLOOKUP($E115,DM_VPP!$A$4:$F$120,2,FALSE),""))</f>
        <v/>
      </c>
      <c r="H115" s="3" t="str">
        <f>IF($E115="","",IFERROR(VLOOKUP($E115,DM_VPP!$A$4:$F$120,4,FALSE),""))</f>
        <v/>
      </c>
      <c r="I115" s="8"/>
      <c r="J115" s="3"/>
      <c r="K115" s="3"/>
      <c r="L115" s="8" t="str">
        <f>IF($E115="","",IFERROR(SUMIFS(Nhap_Kho!$J$4:$J$303,Nhap_Kho!$D$4:$D$303,$E115)/SUMIFS(Nhap_Kho!$H$4:$H$303,Nhap_Kho!$D$4:$D$303,$E115),0))</f>
        <v/>
      </c>
      <c r="M115" s="8" t="str">
        <f t="shared" si="1"/>
        <v/>
      </c>
      <c r="N115" s="3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>
      <c r="A116" s="7"/>
      <c r="B116" s="3"/>
      <c r="C116" s="3"/>
      <c r="D116" s="3"/>
      <c r="E116" s="3"/>
      <c r="F116" s="3" t="str">
        <f>IF($E116="","",IFERROR(VLOOKUP($E116,DM_VPP!$A$4:$F$120,3,FALSE),"Mã không đúng"))</f>
        <v/>
      </c>
      <c r="G116" s="3" t="str">
        <f>IF($E116="","",IFERROR(VLOOKUP($E116,DM_VPP!$A$4:$F$120,2,FALSE),""))</f>
        <v/>
      </c>
      <c r="H116" s="3" t="str">
        <f>IF($E116="","",IFERROR(VLOOKUP($E116,DM_VPP!$A$4:$F$120,4,FALSE),""))</f>
        <v/>
      </c>
      <c r="I116" s="8"/>
      <c r="J116" s="3"/>
      <c r="K116" s="3"/>
      <c r="L116" s="8" t="str">
        <f>IF($E116="","",IFERROR(SUMIFS(Nhap_Kho!$J$4:$J$303,Nhap_Kho!$D$4:$D$303,$E116)/SUMIFS(Nhap_Kho!$H$4:$H$303,Nhap_Kho!$D$4:$D$303,$E116),0))</f>
        <v/>
      </c>
      <c r="M116" s="8" t="str">
        <f t="shared" si="1"/>
        <v/>
      </c>
      <c r="N116" s="3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>
      <c r="A117" s="7"/>
      <c r="B117" s="3"/>
      <c r="C117" s="3"/>
      <c r="D117" s="3"/>
      <c r="E117" s="3"/>
      <c r="F117" s="3" t="str">
        <f>IF($E117="","",IFERROR(VLOOKUP($E117,DM_VPP!$A$4:$F$120,3,FALSE),"Mã không đúng"))</f>
        <v/>
      </c>
      <c r="G117" s="3" t="str">
        <f>IF($E117="","",IFERROR(VLOOKUP($E117,DM_VPP!$A$4:$F$120,2,FALSE),""))</f>
        <v/>
      </c>
      <c r="H117" s="3" t="str">
        <f>IF($E117="","",IFERROR(VLOOKUP($E117,DM_VPP!$A$4:$F$120,4,FALSE),""))</f>
        <v/>
      </c>
      <c r="I117" s="8"/>
      <c r="J117" s="3"/>
      <c r="K117" s="3"/>
      <c r="L117" s="8" t="str">
        <f>IF($E117="","",IFERROR(SUMIFS(Nhap_Kho!$J$4:$J$303,Nhap_Kho!$D$4:$D$303,$E117)/SUMIFS(Nhap_Kho!$H$4:$H$303,Nhap_Kho!$D$4:$D$303,$E117),0))</f>
        <v/>
      </c>
      <c r="M117" s="8" t="str">
        <f t="shared" si="1"/>
        <v/>
      </c>
      <c r="N117" s="3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>
      <c r="A118" s="7"/>
      <c r="B118" s="3"/>
      <c r="C118" s="3"/>
      <c r="D118" s="3"/>
      <c r="E118" s="3"/>
      <c r="F118" s="3" t="str">
        <f>IF($E118="","",IFERROR(VLOOKUP($E118,DM_VPP!$A$4:$F$120,3,FALSE),"Mã không đúng"))</f>
        <v/>
      </c>
      <c r="G118" s="3" t="str">
        <f>IF($E118="","",IFERROR(VLOOKUP($E118,DM_VPP!$A$4:$F$120,2,FALSE),""))</f>
        <v/>
      </c>
      <c r="H118" s="3" t="str">
        <f>IF($E118="","",IFERROR(VLOOKUP($E118,DM_VPP!$A$4:$F$120,4,FALSE),""))</f>
        <v/>
      </c>
      <c r="I118" s="8"/>
      <c r="J118" s="3"/>
      <c r="K118" s="3"/>
      <c r="L118" s="8" t="str">
        <f>IF($E118="","",IFERROR(SUMIFS(Nhap_Kho!$J$4:$J$303,Nhap_Kho!$D$4:$D$303,$E118)/SUMIFS(Nhap_Kho!$H$4:$H$303,Nhap_Kho!$D$4:$D$303,$E118),0))</f>
        <v/>
      </c>
      <c r="M118" s="8" t="str">
        <f t="shared" si="1"/>
        <v/>
      </c>
      <c r="N118" s="3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>
      <c r="A119" s="7"/>
      <c r="B119" s="3"/>
      <c r="C119" s="3"/>
      <c r="D119" s="3"/>
      <c r="E119" s="3"/>
      <c r="F119" s="3" t="str">
        <f>IF($E119="","",IFERROR(VLOOKUP($E119,DM_VPP!$A$4:$F$120,3,FALSE),"Mã không đúng"))</f>
        <v/>
      </c>
      <c r="G119" s="3" t="str">
        <f>IF($E119="","",IFERROR(VLOOKUP($E119,DM_VPP!$A$4:$F$120,2,FALSE),""))</f>
        <v/>
      </c>
      <c r="H119" s="3" t="str">
        <f>IF($E119="","",IFERROR(VLOOKUP($E119,DM_VPP!$A$4:$F$120,4,FALSE),""))</f>
        <v/>
      </c>
      <c r="I119" s="8"/>
      <c r="J119" s="3"/>
      <c r="K119" s="3"/>
      <c r="L119" s="8" t="str">
        <f>IF($E119="","",IFERROR(SUMIFS(Nhap_Kho!$J$4:$J$303,Nhap_Kho!$D$4:$D$303,$E119)/SUMIFS(Nhap_Kho!$H$4:$H$303,Nhap_Kho!$D$4:$D$303,$E119),0))</f>
        <v/>
      </c>
      <c r="M119" s="8" t="str">
        <f t="shared" si="1"/>
        <v/>
      </c>
      <c r="N119" s="3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>
      <c r="A120" s="7"/>
      <c r="B120" s="3"/>
      <c r="C120" s="3"/>
      <c r="D120" s="3"/>
      <c r="E120" s="3"/>
      <c r="F120" s="3" t="str">
        <f>IF($E120="","",IFERROR(VLOOKUP($E120,DM_VPP!$A$4:$F$120,3,FALSE),"Mã không đúng"))</f>
        <v/>
      </c>
      <c r="G120" s="3" t="str">
        <f>IF($E120="","",IFERROR(VLOOKUP($E120,DM_VPP!$A$4:$F$120,2,FALSE),""))</f>
        <v/>
      </c>
      <c r="H120" s="3" t="str">
        <f>IF($E120="","",IFERROR(VLOOKUP($E120,DM_VPP!$A$4:$F$120,4,FALSE),""))</f>
        <v/>
      </c>
      <c r="I120" s="8"/>
      <c r="J120" s="3"/>
      <c r="K120" s="3"/>
      <c r="L120" s="8" t="str">
        <f>IF($E120="","",IFERROR(SUMIFS(Nhap_Kho!$J$4:$J$303,Nhap_Kho!$D$4:$D$303,$E120)/SUMIFS(Nhap_Kho!$H$4:$H$303,Nhap_Kho!$D$4:$D$303,$E120),0))</f>
        <v/>
      </c>
      <c r="M120" s="8" t="str">
        <f t="shared" si="1"/>
        <v/>
      </c>
      <c r="N120" s="3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>
      <c r="A121" s="7"/>
      <c r="B121" s="3"/>
      <c r="C121" s="3"/>
      <c r="D121" s="3"/>
      <c r="E121" s="3"/>
      <c r="F121" s="3" t="str">
        <f>IF($E121="","",IFERROR(VLOOKUP($E121,DM_VPP!$A$4:$F$120,3,FALSE),"Mã không đúng"))</f>
        <v/>
      </c>
      <c r="G121" s="3" t="str">
        <f>IF($E121="","",IFERROR(VLOOKUP($E121,DM_VPP!$A$4:$F$120,2,FALSE),""))</f>
        <v/>
      </c>
      <c r="H121" s="3" t="str">
        <f>IF($E121="","",IFERROR(VLOOKUP($E121,DM_VPP!$A$4:$F$120,4,FALSE),""))</f>
        <v/>
      </c>
      <c r="I121" s="8"/>
      <c r="J121" s="3"/>
      <c r="K121" s="3"/>
      <c r="L121" s="8" t="str">
        <f>IF($E121="","",IFERROR(SUMIFS(Nhap_Kho!$J$4:$J$303,Nhap_Kho!$D$4:$D$303,$E121)/SUMIFS(Nhap_Kho!$H$4:$H$303,Nhap_Kho!$D$4:$D$303,$E121),0))</f>
        <v/>
      </c>
      <c r="M121" s="8" t="str">
        <f t="shared" si="1"/>
        <v/>
      </c>
      <c r="N121" s="3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>
      <c r="A122" s="7"/>
      <c r="B122" s="3"/>
      <c r="C122" s="3"/>
      <c r="D122" s="3"/>
      <c r="E122" s="3"/>
      <c r="F122" s="3" t="str">
        <f>IF($E122="","",IFERROR(VLOOKUP($E122,DM_VPP!$A$4:$F$120,3,FALSE),"Mã không đúng"))</f>
        <v/>
      </c>
      <c r="G122" s="3" t="str">
        <f>IF($E122="","",IFERROR(VLOOKUP($E122,DM_VPP!$A$4:$F$120,2,FALSE),""))</f>
        <v/>
      </c>
      <c r="H122" s="3" t="str">
        <f>IF($E122="","",IFERROR(VLOOKUP($E122,DM_VPP!$A$4:$F$120,4,FALSE),""))</f>
        <v/>
      </c>
      <c r="I122" s="8"/>
      <c r="J122" s="3"/>
      <c r="K122" s="3"/>
      <c r="L122" s="8" t="str">
        <f>IF($E122="","",IFERROR(SUMIFS(Nhap_Kho!$J$4:$J$303,Nhap_Kho!$D$4:$D$303,$E122)/SUMIFS(Nhap_Kho!$H$4:$H$303,Nhap_Kho!$D$4:$D$303,$E122),0))</f>
        <v/>
      </c>
      <c r="M122" s="8" t="str">
        <f t="shared" si="1"/>
        <v/>
      </c>
      <c r="N122" s="3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>
      <c r="A123" s="7"/>
      <c r="B123" s="3"/>
      <c r="C123" s="3"/>
      <c r="D123" s="3"/>
      <c r="E123" s="3"/>
      <c r="F123" s="3" t="str">
        <f>IF($E123="","",IFERROR(VLOOKUP($E123,DM_VPP!$A$4:$F$120,3,FALSE),"Mã không đúng"))</f>
        <v/>
      </c>
      <c r="G123" s="3" t="str">
        <f>IF($E123="","",IFERROR(VLOOKUP($E123,DM_VPP!$A$4:$F$120,2,FALSE),""))</f>
        <v/>
      </c>
      <c r="H123" s="3" t="str">
        <f>IF($E123="","",IFERROR(VLOOKUP($E123,DM_VPP!$A$4:$F$120,4,FALSE),""))</f>
        <v/>
      </c>
      <c r="I123" s="8"/>
      <c r="J123" s="3"/>
      <c r="K123" s="3"/>
      <c r="L123" s="8" t="str">
        <f>IF($E123="","",IFERROR(SUMIFS(Nhap_Kho!$J$4:$J$303,Nhap_Kho!$D$4:$D$303,$E123)/SUMIFS(Nhap_Kho!$H$4:$H$303,Nhap_Kho!$D$4:$D$303,$E123),0))</f>
        <v/>
      </c>
      <c r="M123" s="8" t="str">
        <f t="shared" si="1"/>
        <v/>
      </c>
      <c r="N123" s="3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>
      <c r="A124" s="7"/>
      <c r="B124" s="3"/>
      <c r="C124" s="3"/>
      <c r="D124" s="3"/>
      <c r="E124" s="3"/>
      <c r="F124" s="3" t="str">
        <f>IF($E124="","",IFERROR(VLOOKUP($E124,DM_VPP!$A$4:$F$120,3,FALSE),"Mã không đúng"))</f>
        <v/>
      </c>
      <c r="G124" s="3" t="str">
        <f>IF($E124="","",IFERROR(VLOOKUP($E124,DM_VPP!$A$4:$F$120,2,FALSE),""))</f>
        <v/>
      </c>
      <c r="H124" s="3" t="str">
        <f>IF($E124="","",IFERROR(VLOOKUP($E124,DM_VPP!$A$4:$F$120,4,FALSE),""))</f>
        <v/>
      </c>
      <c r="I124" s="8"/>
      <c r="J124" s="3"/>
      <c r="K124" s="3"/>
      <c r="L124" s="8" t="str">
        <f>IF($E124="","",IFERROR(SUMIFS(Nhap_Kho!$J$4:$J$303,Nhap_Kho!$D$4:$D$303,$E124)/SUMIFS(Nhap_Kho!$H$4:$H$303,Nhap_Kho!$D$4:$D$303,$E124),0))</f>
        <v/>
      </c>
      <c r="M124" s="8" t="str">
        <f t="shared" si="1"/>
        <v/>
      </c>
      <c r="N124" s="3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>
      <c r="A125" s="7"/>
      <c r="B125" s="3"/>
      <c r="C125" s="3"/>
      <c r="D125" s="3"/>
      <c r="E125" s="3"/>
      <c r="F125" s="3" t="str">
        <f>IF($E125="","",IFERROR(VLOOKUP($E125,DM_VPP!$A$4:$F$120,3,FALSE),"Mã không đúng"))</f>
        <v/>
      </c>
      <c r="G125" s="3" t="str">
        <f>IF($E125="","",IFERROR(VLOOKUP($E125,DM_VPP!$A$4:$F$120,2,FALSE),""))</f>
        <v/>
      </c>
      <c r="H125" s="3" t="str">
        <f>IF($E125="","",IFERROR(VLOOKUP($E125,DM_VPP!$A$4:$F$120,4,FALSE),""))</f>
        <v/>
      </c>
      <c r="I125" s="8"/>
      <c r="J125" s="3"/>
      <c r="K125" s="3"/>
      <c r="L125" s="8" t="str">
        <f>IF($E125="","",IFERROR(SUMIFS(Nhap_Kho!$J$4:$J$303,Nhap_Kho!$D$4:$D$303,$E125)/SUMIFS(Nhap_Kho!$H$4:$H$303,Nhap_Kho!$D$4:$D$303,$E125),0))</f>
        <v/>
      </c>
      <c r="M125" s="8" t="str">
        <f t="shared" si="1"/>
        <v/>
      </c>
      <c r="N125" s="3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>
      <c r="A126" s="7"/>
      <c r="B126" s="3"/>
      <c r="C126" s="3"/>
      <c r="D126" s="3"/>
      <c r="E126" s="3"/>
      <c r="F126" s="3" t="str">
        <f>IF($E126="","",IFERROR(VLOOKUP($E126,DM_VPP!$A$4:$F$120,3,FALSE),"Mã không đúng"))</f>
        <v/>
      </c>
      <c r="G126" s="3" t="str">
        <f>IF($E126="","",IFERROR(VLOOKUP($E126,DM_VPP!$A$4:$F$120,2,FALSE),""))</f>
        <v/>
      </c>
      <c r="H126" s="3" t="str">
        <f>IF($E126="","",IFERROR(VLOOKUP($E126,DM_VPP!$A$4:$F$120,4,FALSE),""))</f>
        <v/>
      </c>
      <c r="I126" s="8"/>
      <c r="J126" s="3"/>
      <c r="K126" s="3"/>
      <c r="L126" s="8" t="str">
        <f>IF($E126="","",IFERROR(SUMIFS(Nhap_Kho!$J$4:$J$303,Nhap_Kho!$D$4:$D$303,$E126)/SUMIFS(Nhap_Kho!$H$4:$H$303,Nhap_Kho!$D$4:$D$303,$E126),0))</f>
        <v/>
      </c>
      <c r="M126" s="8" t="str">
        <f t="shared" si="1"/>
        <v/>
      </c>
      <c r="N126" s="3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>
      <c r="A127" s="7"/>
      <c r="B127" s="3"/>
      <c r="C127" s="3"/>
      <c r="D127" s="3"/>
      <c r="E127" s="3"/>
      <c r="F127" s="3" t="str">
        <f>IF($E127="","",IFERROR(VLOOKUP($E127,DM_VPP!$A$4:$F$120,3,FALSE),"Mã không đúng"))</f>
        <v/>
      </c>
      <c r="G127" s="3" t="str">
        <f>IF($E127="","",IFERROR(VLOOKUP($E127,DM_VPP!$A$4:$F$120,2,FALSE),""))</f>
        <v/>
      </c>
      <c r="H127" s="3" t="str">
        <f>IF($E127="","",IFERROR(VLOOKUP($E127,DM_VPP!$A$4:$F$120,4,FALSE),""))</f>
        <v/>
      </c>
      <c r="I127" s="8"/>
      <c r="J127" s="3"/>
      <c r="K127" s="3"/>
      <c r="L127" s="8" t="str">
        <f>IF($E127="","",IFERROR(SUMIFS(Nhap_Kho!$J$4:$J$303,Nhap_Kho!$D$4:$D$303,$E127)/SUMIFS(Nhap_Kho!$H$4:$H$303,Nhap_Kho!$D$4:$D$303,$E127),0))</f>
        <v/>
      </c>
      <c r="M127" s="8" t="str">
        <f t="shared" si="1"/>
        <v/>
      </c>
      <c r="N127" s="3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>
      <c r="A128" s="7"/>
      <c r="B128" s="3"/>
      <c r="C128" s="3"/>
      <c r="D128" s="3"/>
      <c r="E128" s="3"/>
      <c r="F128" s="3" t="str">
        <f>IF($E128="","",IFERROR(VLOOKUP($E128,DM_VPP!$A$4:$F$120,3,FALSE),"Mã không đúng"))</f>
        <v/>
      </c>
      <c r="G128" s="3" t="str">
        <f>IF($E128="","",IFERROR(VLOOKUP($E128,DM_VPP!$A$4:$F$120,2,FALSE),""))</f>
        <v/>
      </c>
      <c r="H128" s="3" t="str">
        <f>IF($E128="","",IFERROR(VLOOKUP($E128,DM_VPP!$A$4:$F$120,4,FALSE),""))</f>
        <v/>
      </c>
      <c r="I128" s="8"/>
      <c r="J128" s="3"/>
      <c r="K128" s="3"/>
      <c r="L128" s="8" t="str">
        <f>IF($E128="","",IFERROR(SUMIFS(Nhap_Kho!$J$4:$J$303,Nhap_Kho!$D$4:$D$303,$E128)/SUMIFS(Nhap_Kho!$H$4:$H$303,Nhap_Kho!$D$4:$D$303,$E128),0))</f>
        <v/>
      </c>
      <c r="M128" s="8" t="str">
        <f t="shared" si="1"/>
        <v/>
      </c>
      <c r="N128" s="3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>
      <c r="A129" s="7"/>
      <c r="B129" s="3"/>
      <c r="C129" s="3"/>
      <c r="D129" s="3"/>
      <c r="E129" s="3"/>
      <c r="F129" s="3" t="str">
        <f>IF($E129="","",IFERROR(VLOOKUP($E129,DM_VPP!$A$4:$F$120,3,FALSE),"Mã không đúng"))</f>
        <v/>
      </c>
      <c r="G129" s="3" t="str">
        <f>IF($E129="","",IFERROR(VLOOKUP($E129,DM_VPP!$A$4:$F$120,2,FALSE),""))</f>
        <v/>
      </c>
      <c r="H129" s="3" t="str">
        <f>IF($E129="","",IFERROR(VLOOKUP($E129,DM_VPP!$A$4:$F$120,4,FALSE),""))</f>
        <v/>
      </c>
      <c r="I129" s="8"/>
      <c r="J129" s="3"/>
      <c r="K129" s="3"/>
      <c r="L129" s="8" t="str">
        <f>IF($E129="","",IFERROR(SUMIFS(Nhap_Kho!$J$4:$J$303,Nhap_Kho!$D$4:$D$303,$E129)/SUMIFS(Nhap_Kho!$H$4:$H$303,Nhap_Kho!$D$4:$D$303,$E129),0))</f>
        <v/>
      </c>
      <c r="M129" s="8" t="str">
        <f t="shared" si="1"/>
        <v/>
      </c>
      <c r="N129" s="3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>
      <c r="A130" s="7"/>
      <c r="B130" s="3"/>
      <c r="C130" s="3"/>
      <c r="D130" s="3"/>
      <c r="E130" s="3"/>
      <c r="F130" s="3" t="str">
        <f>IF($E130="","",IFERROR(VLOOKUP($E130,DM_VPP!$A$4:$F$120,3,FALSE),"Mã không đúng"))</f>
        <v/>
      </c>
      <c r="G130" s="3" t="str">
        <f>IF($E130="","",IFERROR(VLOOKUP($E130,DM_VPP!$A$4:$F$120,2,FALSE),""))</f>
        <v/>
      </c>
      <c r="H130" s="3" t="str">
        <f>IF($E130="","",IFERROR(VLOOKUP($E130,DM_VPP!$A$4:$F$120,4,FALSE),""))</f>
        <v/>
      </c>
      <c r="I130" s="8"/>
      <c r="J130" s="3"/>
      <c r="K130" s="3"/>
      <c r="L130" s="8" t="str">
        <f>IF($E130="","",IFERROR(SUMIFS(Nhap_Kho!$J$4:$J$303,Nhap_Kho!$D$4:$D$303,$E130)/SUMIFS(Nhap_Kho!$H$4:$H$303,Nhap_Kho!$D$4:$D$303,$E130),0))</f>
        <v/>
      </c>
      <c r="M130" s="8" t="str">
        <f t="shared" si="1"/>
        <v/>
      </c>
      <c r="N130" s="3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>
      <c r="A131" s="7"/>
      <c r="B131" s="3"/>
      <c r="C131" s="3"/>
      <c r="D131" s="3"/>
      <c r="E131" s="3"/>
      <c r="F131" s="3" t="str">
        <f>IF($E131="","",IFERROR(VLOOKUP($E131,DM_VPP!$A$4:$F$120,3,FALSE),"Mã không đúng"))</f>
        <v/>
      </c>
      <c r="G131" s="3" t="str">
        <f>IF($E131="","",IFERROR(VLOOKUP($E131,DM_VPP!$A$4:$F$120,2,FALSE),""))</f>
        <v/>
      </c>
      <c r="H131" s="3" t="str">
        <f>IF($E131="","",IFERROR(VLOOKUP($E131,DM_VPP!$A$4:$F$120,4,FALSE),""))</f>
        <v/>
      </c>
      <c r="I131" s="8"/>
      <c r="J131" s="3"/>
      <c r="K131" s="3"/>
      <c r="L131" s="8" t="str">
        <f>IF($E131="","",IFERROR(SUMIFS(Nhap_Kho!$J$4:$J$303,Nhap_Kho!$D$4:$D$303,$E131)/SUMIFS(Nhap_Kho!$H$4:$H$303,Nhap_Kho!$D$4:$D$303,$E131),0))</f>
        <v/>
      </c>
      <c r="M131" s="8" t="str">
        <f t="shared" si="1"/>
        <v/>
      </c>
      <c r="N131" s="3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>
      <c r="A132" s="7"/>
      <c r="B132" s="3"/>
      <c r="C132" s="3"/>
      <c r="D132" s="3"/>
      <c r="E132" s="3"/>
      <c r="F132" s="3" t="str">
        <f>IF($E132="","",IFERROR(VLOOKUP($E132,DM_VPP!$A$4:$F$120,3,FALSE),"Mã không đúng"))</f>
        <v/>
      </c>
      <c r="G132" s="3" t="str">
        <f>IF($E132="","",IFERROR(VLOOKUP($E132,DM_VPP!$A$4:$F$120,2,FALSE),""))</f>
        <v/>
      </c>
      <c r="H132" s="3" t="str">
        <f>IF($E132="","",IFERROR(VLOOKUP($E132,DM_VPP!$A$4:$F$120,4,FALSE),""))</f>
        <v/>
      </c>
      <c r="I132" s="8"/>
      <c r="J132" s="3"/>
      <c r="K132" s="3"/>
      <c r="L132" s="8" t="str">
        <f>IF($E132="","",IFERROR(SUMIFS(Nhap_Kho!$J$4:$J$303,Nhap_Kho!$D$4:$D$303,$E132)/SUMIFS(Nhap_Kho!$H$4:$H$303,Nhap_Kho!$D$4:$D$303,$E132),0))</f>
        <v/>
      </c>
      <c r="M132" s="8" t="str">
        <f t="shared" ref="M132:M195" si="2">IF(OR($I132="",$L132=""),"",$I132*$L132)</f>
        <v/>
      </c>
      <c r="N132" s="3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>
      <c r="A133" s="7"/>
      <c r="B133" s="3"/>
      <c r="C133" s="3"/>
      <c r="D133" s="3"/>
      <c r="E133" s="3"/>
      <c r="F133" s="3" t="str">
        <f>IF($E133="","",IFERROR(VLOOKUP($E133,DM_VPP!$A$4:$F$120,3,FALSE),"Mã không đúng"))</f>
        <v/>
      </c>
      <c r="G133" s="3" t="str">
        <f>IF($E133="","",IFERROR(VLOOKUP($E133,DM_VPP!$A$4:$F$120,2,FALSE),""))</f>
        <v/>
      </c>
      <c r="H133" s="3" t="str">
        <f>IF($E133="","",IFERROR(VLOOKUP($E133,DM_VPP!$A$4:$F$120,4,FALSE),""))</f>
        <v/>
      </c>
      <c r="I133" s="8"/>
      <c r="J133" s="3"/>
      <c r="K133" s="3"/>
      <c r="L133" s="8" t="str">
        <f>IF($E133="","",IFERROR(SUMIFS(Nhap_Kho!$J$4:$J$303,Nhap_Kho!$D$4:$D$303,$E133)/SUMIFS(Nhap_Kho!$H$4:$H$303,Nhap_Kho!$D$4:$D$303,$E133),0))</f>
        <v/>
      </c>
      <c r="M133" s="8" t="str">
        <f t="shared" si="2"/>
        <v/>
      </c>
      <c r="N133" s="3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>
      <c r="A134" s="7"/>
      <c r="B134" s="3"/>
      <c r="C134" s="3"/>
      <c r="D134" s="3"/>
      <c r="E134" s="3"/>
      <c r="F134" s="3" t="str">
        <f>IF($E134="","",IFERROR(VLOOKUP($E134,DM_VPP!$A$4:$F$120,3,FALSE),"Mã không đúng"))</f>
        <v/>
      </c>
      <c r="G134" s="3" t="str">
        <f>IF($E134="","",IFERROR(VLOOKUP($E134,DM_VPP!$A$4:$F$120,2,FALSE),""))</f>
        <v/>
      </c>
      <c r="H134" s="3" t="str">
        <f>IF($E134="","",IFERROR(VLOOKUP($E134,DM_VPP!$A$4:$F$120,4,FALSE),""))</f>
        <v/>
      </c>
      <c r="I134" s="8"/>
      <c r="J134" s="3"/>
      <c r="K134" s="3"/>
      <c r="L134" s="8" t="str">
        <f>IF($E134="","",IFERROR(SUMIFS(Nhap_Kho!$J$4:$J$303,Nhap_Kho!$D$4:$D$303,$E134)/SUMIFS(Nhap_Kho!$H$4:$H$303,Nhap_Kho!$D$4:$D$303,$E134),0))</f>
        <v/>
      </c>
      <c r="M134" s="8" t="str">
        <f t="shared" si="2"/>
        <v/>
      </c>
      <c r="N134" s="3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>
      <c r="A135" s="7"/>
      <c r="B135" s="3"/>
      <c r="C135" s="3"/>
      <c r="D135" s="3"/>
      <c r="E135" s="3"/>
      <c r="F135" s="3" t="str">
        <f>IF($E135="","",IFERROR(VLOOKUP($E135,DM_VPP!$A$4:$F$120,3,FALSE),"Mã không đúng"))</f>
        <v/>
      </c>
      <c r="G135" s="3" t="str">
        <f>IF($E135="","",IFERROR(VLOOKUP($E135,DM_VPP!$A$4:$F$120,2,FALSE),""))</f>
        <v/>
      </c>
      <c r="H135" s="3" t="str">
        <f>IF($E135="","",IFERROR(VLOOKUP($E135,DM_VPP!$A$4:$F$120,4,FALSE),""))</f>
        <v/>
      </c>
      <c r="I135" s="8"/>
      <c r="J135" s="3"/>
      <c r="K135" s="3"/>
      <c r="L135" s="8" t="str">
        <f>IF($E135="","",IFERROR(SUMIFS(Nhap_Kho!$J$4:$J$303,Nhap_Kho!$D$4:$D$303,$E135)/SUMIFS(Nhap_Kho!$H$4:$H$303,Nhap_Kho!$D$4:$D$303,$E135),0))</f>
        <v/>
      </c>
      <c r="M135" s="8" t="str">
        <f t="shared" si="2"/>
        <v/>
      </c>
      <c r="N135" s="3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>
      <c r="A136" s="7"/>
      <c r="B136" s="3"/>
      <c r="C136" s="3"/>
      <c r="D136" s="3"/>
      <c r="E136" s="3"/>
      <c r="F136" s="3" t="str">
        <f>IF($E136="","",IFERROR(VLOOKUP($E136,DM_VPP!$A$4:$F$120,3,FALSE),"Mã không đúng"))</f>
        <v/>
      </c>
      <c r="G136" s="3" t="str">
        <f>IF($E136="","",IFERROR(VLOOKUP($E136,DM_VPP!$A$4:$F$120,2,FALSE),""))</f>
        <v/>
      </c>
      <c r="H136" s="3" t="str">
        <f>IF($E136="","",IFERROR(VLOOKUP($E136,DM_VPP!$A$4:$F$120,4,FALSE),""))</f>
        <v/>
      </c>
      <c r="I136" s="8"/>
      <c r="J136" s="3"/>
      <c r="K136" s="3"/>
      <c r="L136" s="8" t="str">
        <f>IF($E136="","",IFERROR(SUMIFS(Nhap_Kho!$J$4:$J$303,Nhap_Kho!$D$4:$D$303,$E136)/SUMIFS(Nhap_Kho!$H$4:$H$303,Nhap_Kho!$D$4:$D$303,$E136),0))</f>
        <v/>
      </c>
      <c r="M136" s="8" t="str">
        <f t="shared" si="2"/>
        <v/>
      </c>
      <c r="N136" s="3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>
      <c r="A137" s="7"/>
      <c r="B137" s="3"/>
      <c r="C137" s="3"/>
      <c r="D137" s="3"/>
      <c r="E137" s="3"/>
      <c r="F137" s="3" t="str">
        <f>IF($E137="","",IFERROR(VLOOKUP($E137,DM_VPP!$A$4:$F$120,3,FALSE),"Mã không đúng"))</f>
        <v/>
      </c>
      <c r="G137" s="3" t="str">
        <f>IF($E137="","",IFERROR(VLOOKUP($E137,DM_VPP!$A$4:$F$120,2,FALSE),""))</f>
        <v/>
      </c>
      <c r="H137" s="3" t="str">
        <f>IF($E137="","",IFERROR(VLOOKUP($E137,DM_VPP!$A$4:$F$120,4,FALSE),""))</f>
        <v/>
      </c>
      <c r="I137" s="8"/>
      <c r="J137" s="3"/>
      <c r="K137" s="3"/>
      <c r="L137" s="8" t="str">
        <f>IF($E137="","",IFERROR(SUMIFS(Nhap_Kho!$J$4:$J$303,Nhap_Kho!$D$4:$D$303,$E137)/SUMIFS(Nhap_Kho!$H$4:$H$303,Nhap_Kho!$D$4:$D$303,$E137),0))</f>
        <v/>
      </c>
      <c r="M137" s="8" t="str">
        <f t="shared" si="2"/>
        <v/>
      </c>
      <c r="N137" s="3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>
      <c r="A138" s="7"/>
      <c r="B138" s="3"/>
      <c r="C138" s="3"/>
      <c r="D138" s="3"/>
      <c r="E138" s="3"/>
      <c r="F138" s="3" t="str">
        <f>IF($E138="","",IFERROR(VLOOKUP($E138,DM_VPP!$A$4:$F$120,3,FALSE),"Mã không đúng"))</f>
        <v/>
      </c>
      <c r="G138" s="3" t="str">
        <f>IF($E138="","",IFERROR(VLOOKUP($E138,DM_VPP!$A$4:$F$120,2,FALSE),""))</f>
        <v/>
      </c>
      <c r="H138" s="3" t="str">
        <f>IF($E138="","",IFERROR(VLOOKUP($E138,DM_VPP!$A$4:$F$120,4,FALSE),""))</f>
        <v/>
      </c>
      <c r="I138" s="8"/>
      <c r="J138" s="3"/>
      <c r="K138" s="3"/>
      <c r="L138" s="8" t="str">
        <f>IF($E138="","",IFERROR(SUMIFS(Nhap_Kho!$J$4:$J$303,Nhap_Kho!$D$4:$D$303,$E138)/SUMIFS(Nhap_Kho!$H$4:$H$303,Nhap_Kho!$D$4:$D$303,$E138),0))</f>
        <v/>
      </c>
      <c r="M138" s="8" t="str">
        <f t="shared" si="2"/>
        <v/>
      </c>
      <c r="N138" s="3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>
      <c r="A139" s="7"/>
      <c r="B139" s="3"/>
      <c r="C139" s="3"/>
      <c r="D139" s="3"/>
      <c r="E139" s="3"/>
      <c r="F139" s="3" t="str">
        <f>IF($E139="","",IFERROR(VLOOKUP($E139,DM_VPP!$A$4:$F$120,3,FALSE),"Mã không đúng"))</f>
        <v/>
      </c>
      <c r="G139" s="3" t="str">
        <f>IF($E139="","",IFERROR(VLOOKUP($E139,DM_VPP!$A$4:$F$120,2,FALSE),""))</f>
        <v/>
      </c>
      <c r="H139" s="3" t="str">
        <f>IF($E139="","",IFERROR(VLOOKUP($E139,DM_VPP!$A$4:$F$120,4,FALSE),""))</f>
        <v/>
      </c>
      <c r="I139" s="8"/>
      <c r="J139" s="3"/>
      <c r="K139" s="3"/>
      <c r="L139" s="8" t="str">
        <f>IF($E139="","",IFERROR(SUMIFS(Nhap_Kho!$J$4:$J$303,Nhap_Kho!$D$4:$D$303,$E139)/SUMIFS(Nhap_Kho!$H$4:$H$303,Nhap_Kho!$D$4:$D$303,$E139),0))</f>
        <v/>
      </c>
      <c r="M139" s="8" t="str">
        <f t="shared" si="2"/>
        <v/>
      </c>
      <c r="N139" s="3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>
      <c r="A140" s="7"/>
      <c r="B140" s="3"/>
      <c r="C140" s="3"/>
      <c r="D140" s="3"/>
      <c r="E140" s="3"/>
      <c r="F140" s="3" t="str">
        <f>IF($E140="","",IFERROR(VLOOKUP($E140,DM_VPP!$A$4:$F$120,3,FALSE),"Mã không đúng"))</f>
        <v/>
      </c>
      <c r="G140" s="3" t="str">
        <f>IF($E140="","",IFERROR(VLOOKUP($E140,DM_VPP!$A$4:$F$120,2,FALSE),""))</f>
        <v/>
      </c>
      <c r="H140" s="3" t="str">
        <f>IF($E140="","",IFERROR(VLOOKUP($E140,DM_VPP!$A$4:$F$120,4,FALSE),""))</f>
        <v/>
      </c>
      <c r="I140" s="8"/>
      <c r="J140" s="3"/>
      <c r="K140" s="3"/>
      <c r="L140" s="8" t="str">
        <f>IF($E140="","",IFERROR(SUMIFS(Nhap_Kho!$J$4:$J$303,Nhap_Kho!$D$4:$D$303,$E140)/SUMIFS(Nhap_Kho!$H$4:$H$303,Nhap_Kho!$D$4:$D$303,$E140),0))</f>
        <v/>
      </c>
      <c r="M140" s="8" t="str">
        <f t="shared" si="2"/>
        <v/>
      </c>
      <c r="N140" s="3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>
      <c r="A141" s="7"/>
      <c r="B141" s="3"/>
      <c r="C141" s="3"/>
      <c r="D141" s="3"/>
      <c r="E141" s="3"/>
      <c r="F141" s="3" t="str">
        <f>IF($E141="","",IFERROR(VLOOKUP($E141,DM_VPP!$A$4:$F$120,3,FALSE),"Mã không đúng"))</f>
        <v/>
      </c>
      <c r="G141" s="3" t="str">
        <f>IF($E141="","",IFERROR(VLOOKUP($E141,DM_VPP!$A$4:$F$120,2,FALSE),""))</f>
        <v/>
      </c>
      <c r="H141" s="3" t="str">
        <f>IF($E141="","",IFERROR(VLOOKUP($E141,DM_VPP!$A$4:$F$120,4,FALSE),""))</f>
        <v/>
      </c>
      <c r="I141" s="8"/>
      <c r="J141" s="3"/>
      <c r="K141" s="3"/>
      <c r="L141" s="8" t="str">
        <f>IF($E141="","",IFERROR(SUMIFS(Nhap_Kho!$J$4:$J$303,Nhap_Kho!$D$4:$D$303,$E141)/SUMIFS(Nhap_Kho!$H$4:$H$303,Nhap_Kho!$D$4:$D$303,$E141),0))</f>
        <v/>
      </c>
      <c r="M141" s="8" t="str">
        <f t="shared" si="2"/>
        <v/>
      </c>
      <c r="N141" s="3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>
      <c r="A142" s="7"/>
      <c r="B142" s="3"/>
      <c r="C142" s="3"/>
      <c r="D142" s="3"/>
      <c r="E142" s="3"/>
      <c r="F142" s="3" t="str">
        <f>IF($E142="","",IFERROR(VLOOKUP($E142,DM_VPP!$A$4:$F$120,3,FALSE),"Mã không đúng"))</f>
        <v/>
      </c>
      <c r="G142" s="3" t="str">
        <f>IF($E142="","",IFERROR(VLOOKUP($E142,DM_VPP!$A$4:$F$120,2,FALSE),""))</f>
        <v/>
      </c>
      <c r="H142" s="3" t="str">
        <f>IF($E142="","",IFERROR(VLOOKUP($E142,DM_VPP!$A$4:$F$120,4,FALSE),""))</f>
        <v/>
      </c>
      <c r="I142" s="8"/>
      <c r="J142" s="3"/>
      <c r="K142" s="3"/>
      <c r="L142" s="8" t="str">
        <f>IF($E142="","",IFERROR(SUMIFS(Nhap_Kho!$J$4:$J$303,Nhap_Kho!$D$4:$D$303,$E142)/SUMIFS(Nhap_Kho!$H$4:$H$303,Nhap_Kho!$D$4:$D$303,$E142),0))</f>
        <v/>
      </c>
      <c r="M142" s="8" t="str">
        <f t="shared" si="2"/>
        <v/>
      </c>
      <c r="N142" s="3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>
      <c r="A143" s="7"/>
      <c r="B143" s="3"/>
      <c r="C143" s="3"/>
      <c r="D143" s="3"/>
      <c r="E143" s="3"/>
      <c r="F143" s="3" t="str">
        <f>IF($E143="","",IFERROR(VLOOKUP($E143,DM_VPP!$A$4:$F$120,3,FALSE),"Mã không đúng"))</f>
        <v/>
      </c>
      <c r="G143" s="3" t="str">
        <f>IF($E143="","",IFERROR(VLOOKUP($E143,DM_VPP!$A$4:$F$120,2,FALSE),""))</f>
        <v/>
      </c>
      <c r="H143" s="3" t="str">
        <f>IF($E143="","",IFERROR(VLOOKUP($E143,DM_VPP!$A$4:$F$120,4,FALSE),""))</f>
        <v/>
      </c>
      <c r="I143" s="8"/>
      <c r="J143" s="3"/>
      <c r="K143" s="3"/>
      <c r="L143" s="8" t="str">
        <f>IF($E143="","",IFERROR(SUMIFS(Nhap_Kho!$J$4:$J$303,Nhap_Kho!$D$4:$D$303,$E143)/SUMIFS(Nhap_Kho!$H$4:$H$303,Nhap_Kho!$D$4:$D$303,$E143),0))</f>
        <v/>
      </c>
      <c r="M143" s="8" t="str">
        <f t="shared" si="2"/>
        <v/>
      </c>
      <c r="N143" s="3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>
      <c r="A144" s="7"/>
      <c r="B144" s="3"/>
      <c r="C144" s="3"/>
      <c r="D144" s="3"/>
      <c r="E144" s="3"/>
      <c r="F144" s="3" t="str">
        <f>IF($E144="","",IFERROR(VLOOKUP($E144,DM_VPP!$A$4:$F$120,3,FALSE),"Mã không đúng"))</f>
        <v/>
      </c>
      <c r="G144" s="3" t="str">
        <f>IF($E144="","",IFERROR(VLOOKUP($E144,DM_VPP!$A$4:$F$120,2,FALSE),""))</f>
        <v/>
      </c>
      <c r="H144" s="3" t="str">
        <f>IF($E144="","",IFERROR(VLOOKUP($E144,DM_VPP!$A$4:$F$120,4,FALSE),""))</f>
        <v/>
      </c>
      <c r="I144" s="8"/>
      <c r="J144" s="3"/>
      <c r="K144" s="3"/>
      <c r="L144" s="8" t="str">
        <f>IF($E144="","",IFERROR(SUMIFS(Nhap_Kho!$J$4:$J$303,Nhap_Kho!$D$4:$D$303,$E144)/SUMIFS(Nhap_Kho!$H$4:$H$303,Nhap_Kho!$D$4:$D$303,$E144),0))</f>
        <v/>
      </c>
      <c r="M144" s="8" t="str">
        <f t="shared" si="2"/>
        <v/>
      </c>
      <c r="N144" s="3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>
      <c r="A145" s="7"/>
      <c r="B145" s="3"/>
      <c r="C145" s="3"/>
      <c r="D145" s="3"/>
      <c r="E145" s="3"/>
      <c r="F145" s="3" t="str">
        <f>IF($E145="","",IFERROR(VLOOKUP($E145,DM_VPP!$A$4:$F$120,3,FALSE),"Mã không đúng"))</f>
        <v/>
      </c>
      <c r="G145" s="3" t="str">
        <f>IF($E145="","",IFERROR(VLOOKUP($E145,DM_VPP!$A$4:$F$120,2,FALSE),""))</f>
        <v/>
      </c>
      <c r="H145" s="3" t="str">
        <f>IF($E145="","",IFERROR(VLOOKUP($E145,DM_VPP!$A$4:$F$120,4,FALSE),""))</f>
        <v/>
      </c>
      <c r="I145" s="8"/>
      <c r="J145" s="3"/>
      <c r="K145" s="3"/>
      <c r="L145" s="8" t="str">
        <f>IF($E145="","",IFERROR(SUMIFS(Nhap_Kho!$J$4:$J$303,Nhap_Kho!$D$4:$D$303,$E145)/SUMIFS(Nhap_Kho!$H$4:$H$303,Nhap_Kho!$D$4:$D$303,$E145),0))</f>
        <v/>
      </c>
      <c r="M145" s="8" t="str">
        <f t="shared" si="2"/>
        <v/>
      </c>
      <c r="N145" s="3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>
      <c r="A146" s="7"/>
      <c r="B146" s="3"/>
      <c r="C146" s="3"/>
      <c r="D146" s="3"/>
      <c r="E146" s="3"/>
      <c r="F146" s="3" t="str">
        <f>IF($E146="","",IFERROR(VLOOKUP($E146,DM_VPP!$A$4:$F$120,3,FALSE),"Mã không đúng"))</f>
        <v/>
      </c>
      <c r="G146" s="3" t="str">
        <f>IF($E146="","",IFERROR(VLOOKUP($E146,DM_VPP!$A$4:$F$120,2,FALSE),""))</f>
        <v/>
      </c>
      <c r="H146" s="3" t="str">
        <f>IF($E146="","",IFERROR(VLOOKUP($E146,DM_VPP!$A$4:$F$120,4,FALSE),""))</f>
        <v/>
      </c>
      <c r="I146" s="8"/>
      <c r="J146" s="3"/>
      <c r="K146" s="3"/>
      <c r="L146" s="8" t="str">
        <f>IF($E146="","",IFERROR(SUMIFS(Nhap_Kho!$J$4:$J$303,Nhap_Kho!$D$4:$D$303,$E146)/SUMIFS(Nhap_Kho!$H$4:$H$303,Nhap_Kho!$D$4:$D$303,$E146),0))</f>
        <v/>
      </c>
      <c r="M146" s="8" t="str">
        <f t="shared" si="2"/>
        <v/>
      </c>
      <c r="N146" s="3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>
      <c r="A147" s="7"/>
      <c r="B147" s="3"/>
      <c r="C147" s="3"/>
      <c r="D147" s="3"/>
      <c r="E147" s="3"/>
      <c r="F147" s="3" t="str">
        <f>IF($E147="","",IFERROR(VLOOKUP($E147,DM_VPP!$A$4:$F$120,3,FALSE),"Mã không đúng"))</f>
        <v/>
      </c>
      <c r="G147" s="3" t="str">
        <f>IF($E147="","",IFERROR(VLOOKUP($E147,DM_VPP!$A$4:$F$120,2,FALSE),""))</f>
        <v/>
      </c>
      <c r="H147" s="3" t="str">
        <f>IF($E147="","",IFERROR(VLOOKUP($E147,DM_VPP!$A$4:$F$120,4,FALSE),""))</f>
        <v/>
      </c>
      <c r="I147" s="8"/>
      <c r="J147" s="3"/>
      <c r="K147" s="3"/>
      <c r="L147" s="8" t="str">
        <f>IF($E147="","",IFERROR(SUMIFS(Nhap_Kho!$J$4:$J$303,Nhap_Kho!$D$4:$D$303,$E147)/SUMIFS(Nhap_Kho!$H$4:$H$303,Nhap_Kho!$D$4:$D$303,$E147),0))</f>
        <v/>
      </c>
      <c r="M147" s="8" t="str">
        <f t="shared" si="2"/>
        <v/>
      </c>
      <c r="N147" s="3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>
      <c r="A148" s="7"/>
      <c r="B148" s="3"/>
      <c r="C148" s="3"/>
      <c r="D148" s="3"/>
      <c r="E148" s="3"/>
      <c r="F148" s="3" t="str">
        <f>IF($E148="","",IFERROR(VLOOKUP($E148,DM_VPP!$A$4:$F$120,3,FALSE),"Mã không đúng"))</f>
        <v/>
      </c>
      <c r="G148" s="3" t="str">
        <f>IF($E148="","",IFERROR(VLOOKUP($E148,DM_VPP!$A$4:$F$120,2,FALSE),""))</f>
        <v/>
      </c>
      <c r="H148" s="3" t="str">
        <f>IF($E148="","",IFERROR(VLOOKUP($E148,DM_VPP!$A$4:$F$120,4,FALSE),""))</f>
        <v/>
      </c>
      <c r="I148" s="8"/>
      <c r="J148" s="3"/>
      <c r="K148" s="3"/>
      <c r="L148" s="8" t="str">
        <f>IF($E148="","",IFERROR(SUMIFS(Nhap_Kho!$J$4:$J$303,Nhap_Kho!$D$4:$D$303,$E148)/SUMIFS(Nhap_Kho!$H$4:$H$303,Nhap_Kho!$D$4:$D$303,$E148),0))</f>
        <v/>
      </c>
      <c r="M148" s="8" t="str">
        <f t="shared" si="2"/>
        <v/>
      </c>
      <c r="N148" s="3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>
      <c r="A149" s="7"/>
      <c r="B149" s="3"/>
      <c r="C149" s="3"/>
      <c r="D149" s="3"/>
      <c r="E149" s="3"/>
      <c r="F149" s="3" t="str">
        <f>IF($E149="","",IFERROR(VLOOKUP($E149,DM_VPP!$A$4:$F$120,3,FALSE),"Mã không đúng"))</f>
        <v/>
      </c>
      <c r="G149" s="3" t="str">
        <f>IF($E149="","",IFERROR(VLOOKUP($E149,DM_VPP!$A$4:$F$120,2,FALSE),""))</f>
        <v/>
      </c>
      <c r="H149" s="3" t="str">
        <f>IF($E149="","",IFERROR(VLOOKUP($E149,DM_VPP!$A$4:$F$120,4,FALSE),""))</f>
        <v/>
      </c>
      <c r="I149" s="8"/>
      <c r="J149" s="3"/>
      <c r="K149" s="3"/>
      <c r="L149" s="8" t="str">
        <f>IF($E149="","",IFERROR(SUMIFS(Nhap_Kho!$J$4:$J$303,Nhap_Kho!$D$4:$D$303,$E149)/SUMIFS(Nhap_Kho!$H$4:$H$303,Nhap_Kho!$D$4:$D$303,$E149),0))</f>
        <v/>
      </c>
      <c r="M149" s="8" t="str">
        <f t="shared" si="2"/>
        <v/>
      </c>
      <c r="N149" s="3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>
      <c r="A150" s="7"/>
      <c r="B150" s="3"/>
      <c r="C150" s="3"/>
      <c r="D150" s="3"/>
      <c r="E150" s="3"/>
      <c r="F150" s="3" t="str">
        <f>IF($E150="","",IFERROR(VLOOKUP($E150,DM_VPP!$A$4:$F$120,3,FALSE),"Mã không đúng"))</f>
        <v/>
      </c>
      <c r="G150" s="3" t="str">
        <f>IF($E150="","",IFERROR(VLOOKUP($E150,DM_VPP!$A$4:$F$120,2,FALSE),""))</f>
        <v/>
      </c>
      <c r="H150" s="3" t="str">
        <f>IF($E150="","",IFERROR(VLOOKUP($E150,DM_VPP!$A$4:$F$120,4,FALSE),""))</f>
        <v/>
      </c>
      <c r="I150" s="8"/>
      <c r="J150" s="3"/>
      <c r="K150" s="3"/>
      <c r="L150" s="8" t="str">
        <f>IF($E150="","",IFERROR(SUMIFS(Nhap_Kho!$J$4:$J$303,Nhap_Kho!$D$4:$D$303,$E150)/SUMIFS(Nhap_Kho!$H$4:$H$303,Nhap_Kho!$D$4:$D$303,$E150),0))</f>
        <v/>
      </c>
      <c r="M150" s="8" t="str">
        <f t="shared" si="2"/>
        <v/>
      </c>
      <c r="N150" s="3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>
      <c r="A151" s="7"/>
      <c r="B151" s="3"/>
      <c r="C151" s="3"/>
      <c r="D151" s="3"/>
      <c r="E151" s="3"/>
      <c r="F151" s="3" t="str">
        <f>IF($E151="","",IFERROR(VLOOKUP($E151,DM_VPP!$A$4:$F$120,3,FALSE),"Mã không đúng"))</f>
        <v/>
      </c>
      <c r="G151" s="3" t="str">
        <f>IF($E151="","",IFERROR(VLOOKUP($E151,DM_VPP!$A$4:$F$120,2,FALSE),""))</f>
        <v/>
      </c>
      <c r="H151" s="3" t="str">
        <f>IF($E151="","",IFERROR(VLOOKUP($E151,DM_VPP!$A$4:$F$120,4,FALSE),""))</f>
        <v/>
      </c>
      <c r="I151" s="8"/>
      <c r="J151" s="3"/>
      <c r="K151" s="3"/>
      <c r="L151" s="8" t="str">
        <f>IF($E151="","",IFERROR(SUMIFS(Nhap_Kho!$J$4:$J$303,Nhap_Kho!$D$4:$D$303,$E151)/SUMIFS(Nhap_Kho!$H$4:$H$303,Nhap_Kho!$D$4:$D$303,$E151),0))</f>
        <v/>
      </c>
      <c r="M151" s="8" t="str">
        <f t="shared" si="2"/>
        <v/>
      </c>
      <c r="N151" s="3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>
      <c r="A152" s="7"/>
      <c r="B152" s="3"/>
      <c r="C152" s="3"/>
      <c r="D152" s="3"/>
      <c r="E152" s="3"/>
      <c r="F152" s="3" t="str">
        <f>IF($E152="","",IFERROR(VLOOKUP($E152,DM_VPP!$A$4:$F$120,3,FALSE),"Mã không đúng"))</f>
        <v/>
      </c>
      <c r="G152" s="3" t="str">
        <f>IF($E152="","",IFERROR(VLOOKUP($E152,DM_VPP!$A$4:$F$120,2,FALSE),""))</f>
        <v/>
      </c>
      <c r="H152" s="3" t="str">
        <f>IF($E152="","",IFERROR(VLOOKUP($E152,DM_VPP!$A$4:$F$120,4,FALSE),""))</f>
        <v/>
      </c>
      <c r="I152" s="8"/>
      <c r="J152" s="3"/>
      <c r="K152" s="3"/>
      <c r="L152" s="8" t="str">
        <f>IF($E152="","",IFERROR(SUMIFS(Nhap_Kho!$J$4:$J$303,Nhap_Kho!$D$4:$D$303,$E152)/SUMIFS(Nhap_Kho!$H$4:$H$303,Nhap_Kho!$D$4:$D$303,$E152),0))</f>
        <v/>
      </c>
      <c r="M152" s="8" t="str">
        <f t="shared" si="2"/>
        <v/>
      </c>
      <c r="N152" s="3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>
      <c r="A153" s="7"/>
      <c r="B153" s="3"/>
      <c r="C153" s="3"/>
      <c r="D153" s="3"/>
      <c r="E153" s="3"/>
      <c r="F153" s="3" t="str">
        <f>IF($E153="","",IFERROR(VLOOKUP($E153,DM_VPP!$A$4:$F$120,3,FALSE),"Mã không đúng"))</f>
        <v/>
      </c>
      <c r="G153" s="3" t="str">
        <f>IF($E153="","",IFERROR(VLOOKUP($E153,DM_VPP!$A$4:$F$120,2,FALSE),""))</f>
        <v/>
      </c>
      <c r="H153" s="3" t="str">
        <f>IF($E153="","",IFERROR(VLOOKUP($E153,DM_VPP!$A$4:$F$120,4,FALSE),""))</f>
        <v/>
      </c>
      <c r="I153" s="8"/>
      <c r="J153" s="3"/>
      <c r="K153" s="3"/>
      <c r="L153" s="8" t="str">
        <f>IF($E153="","",IFERROR(SUMIFS(Nhap_Kho!$J$4:$J$303,Nhap_Kho!$D$4:$D$303,$E153)/SUMIFS(Nhap_Kho!$H$4:$H$303,Nhap_Kho!$D$4:$D$303,$E153),0))</f>
        <v/>
      </c>
      <c r="M153" s="8" t="str">
        <f t="shared" si="2"/>
        <v/>
      </c>
      <c r="N153" s="3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>
      <c r="A154" s="7"/>
      <c r="B154" s="3"/>
      <c r="C154" s="3"/>
      <c r="D154" s="3"/>
      <c r="E154" s="3"/>
      <c r="F154" s="3" t="str">
        <f>IF($E154="","",IFERROR(VLOOKUP($E154,DM_VPP!$A$4:$F$120,3,FALSE),"Mã không đúng"))</f>
        <v/>
      </c>
      <c r="G154" s="3" t="str">
        <f>IF($E154="","",IFERROR(VLOOKUP($E154,DM_VPP!$A$4:$F$120,2,FALSE),""))</f>
        <v/>
      </c>
      <c r="H154" s="3" t="str">
        <f>IF($E154="","",IFERROR(VLOOKUP($E154,DM_VPP!$A$4:$F$120,4,FALSE),""))</f>
        <v/>
      </c>
      <c r="I154" s="8"/>
      <c r="J154" s="3"/>
      <c r="K154" s="3"/>
      <c r="L154" s="8" t="str">
        <f>IF($E154="","",IFERROR(SUMIFS(Nhap_Kho!$J$4:$J$303,Nhap_Kho!$D$4:$D$303,$E154)/SUMIFS(Nhap_Kho!$H$4:$H$303,Nhap_Kho!$D$4:$D$303,$E154),0))</f>
        <v/>
      </c>
      <c r="M154" s="8" t="str">
        <f t="shared" si="2"/>
        <v/>
      </c>
      <c r="N154" s="3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>
      <c r="A155" s="7"/>
      <c r="B155" s="3"/>
      <c r="C155" s="3"/>
      <c r="D155" s="3"/>
      <c r="E155" s="3"/>
      <c r="F155" s="3" t="str">
        <f>IF($E155="","",IFERROR(VLOOKUP($E155,DM_VPP!$A$4:$F$120,3,FALSE),"Mã không đúng"))</f>
        <v/>
      </c>
      <c r="G155" s="3" t="str">
        <f>IF($E155="","",IFERROR(VLOOKUP($E155,DM_VPP!$A$4:$F$120,2,FALSE),""))</f>
        <v/>
      </c>
      <c r="H155" s="3" t="str">
        <f>IF($E155="","",IFERROR(VLOOKUP($E155,DM_VPP!$A$4:$F$120,4,FALSE),""))</f>
        <v/>
      </c>
      <c r="I155" s="8"/>
      <c r="J155" s="3"/>
      <c r="K155" s="3"/>
      <c r="L155" s="8" t="str">
        <f>IF($E155="","",IFERROR(SUMIFS(Nhap_Kho!$J$4:$J$303,Nhap_Kho!$D$4:$D$303,$E155)/SUMIFS(Nhap_Kho!$H$4:$H$303,Nhap_Kho!$D$4:$D$303,$E155),0))</f>
        <v/>
      </c>
      <c r="M155" s="8" t="str">
        <f t="shared" si="2"/>
        <v/>
      </c>
      <c r="N155" s="3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>
      <c r="A156" s="7"/>
      <c r="B156" s="3"/>
      <c r="C156" s="3"/>
      <c r="D156" s="3"/>
      <c r="E156" s="3"/>
      <c r="F156" s="3" t="str">
        <f>IF($E156="","",IFERROR(VLOOKUP($E156,DM_VPP!$A$4:$F$120,3,FALSE),"Mã không đúng"))</f>
        <v/>
      </c>
      <c r="G156" s="3" t="str">
        <f>IF($E156="","",IFERROR(VLOOKUP($E156,DM_VPP!$A$4:$F$120,2,FALSE),""))</f>
        <v/>
      </c>
      <c r="H156" s="3" t="str">
        <f>IF($E156="","",IFERROR(VLOOKUP($E156,DM_VPP!$A$4:$F$120,4,FALSE),""))</f>
        <v/>
      </c>
      <c r="I156" s="8"/>
      <c r="J156" s="3"/>
      <c r="K156" s="3"/>
      <c r="L156" s="8" t="str">
        <f>IF($E156="","",IFERROR(SUMIFS(Nhap_Kho!$J$4:$J$303,Nhap_Kho!$D$4:$D$303,$E156)/SUMIFS(Nhap_Kho!$H$4:$H$303,Nhap_Kho!$D$4:$D$303,$E156),0))</f>
        <v/>
      </c>
      <c r="M156" s="8" t="str">
        <f t="shared" si="2"/>
        <v/>
      </c>
      <c r="N156" s="3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>
      <c r="A157" s="7"/>
      <c r="B157" s="3"/>
      <c r="C157" s="3"/>
      <c r="D157" s="3"/>
      <c r="E157" s="3"/>
      <c r="F157" s="3" t="str">
        <f>IF($E157="","",IFERROR(VLOOKUP($E157,DM_VPP!$A$4:$F$120,3,FALSE),"Mã không đúng"))</f>
        <v/>
      </c>
      <c r="G157" s="3" t="str">
        <f>IF($E157="","",IFERROR(VLOOKUP($E157,DM_VPP!$A$4:$F$120,2,FALSE),""))</f>
        <v/>
      </c>
      <c r="H157" s="3" t="str">
        <f>IF($E157="","",IFERROR(VLOOKUP($E157,DM_VPP!$A$4:$F$120,4,FALSE),""))</f>
        <v/>
      </c>
      <c r="I157" s="8"/>
      <c r="J157" s="3"/>
      <c r="K157" s="3"/>
      <c r="L157" s="8" t="str">
        <f>IF($E157="","",IFERROR(SUMIFS(Nhap_Kho!$J$4:$J$303,Nhap_Kho!$D$4:$D$303,$E157)/SUMIFS(Nhap_Kho!$H$4:$H$303,Nhap_Kho!$D$4:$D$303,$E157),0))</f>
        <v/>
      </c>
      <c r="M157" s="8" t="str">
        <f t="shared" si="2"/>
        <v/>
      </c>
      <c r="N157" s="3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>
      <c r="A158" s="7"/>
      <c r="B158" s="3"/>
      <c r="C158" s="3"/>
      <c r="D158" s="3"/>
      <c r="E158" s="3"/>
      <c r="F158" s="3" t="str">
        <f>IF($E158="","",IFERROR(VLOOKUP($E158,DM_VPP!$A$4:$F$120,3,FALSE),"Mã không đúng"))</f>
        <v/>
      </c>
      <c r="G158" s="3" t="str">
        <f>IF($E158="","",IFERROR(VLOOKUP($E158,DM_VPP!$A$4:$F$120,2,FALSE),""))</f>
        <v/>
      </c>
      <c r="H158" s="3" t="str">
        <f>IF($E158="","",IFERROR(VLOOKUP($E158,DM_VPP!$A$4:$F$120,4,FALSE),""))</f>
        <v/>
      </c>
      <c r="I158" s="8"/>
      <c r="J158" s="3"/>
      <c r="K158" s="3"/>
      <c r="L158" s="8" t="str">
        <f>IF($E158="","",IFERROR(SUMIFS(Nhap_Kho!$J$4:$J$303,Nhap_Kho!$D$4:$D$303,$E158)/SUMIFS(Nhap_Kho!$H$4:$H$303,Nhap_Kho!$D$4:$D$303,$E158),0))</f>
        <v/>
      </c>
      <c r="M158" s="8" t="str">
        <f t="shared" si="2"/>
        <v/>
      </c>
      <c r="N158" s="3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>
      <c r="A159" s="7"/>
      <c r="B159" s="3"/>
      <c r="C159" s="3"/>
      <c r="D159" s="3"/>
      <c r="E159" s="3"/>
      <c r="F159" s="3" t="str">
        <f>IF($E159="","",IFERROR(VLOOKUP($E159,DM_VPP!$A$4:$F$120,3,FALSE),"Mã không đúng"))</f>
        <v/>
      </c>
      <c r="G159" s="3" t="str">
        <f>IF($E159="","",IFERROR(VLOOKUP($E159,DM_VPP!$A$4:$F$120,2,FALSE),""))</f>
        <v/>
      </c>
      <c r="H159" s="3" t="str">
        <f>IF($E159="","",IFERROR(VLOOKUP($E159,DM_VPP!$A$4:$F$120,4,FALSE),""))</f>
        <v/>
      </c>
      <c r="I159" s="8"/>
      <c r="J159" s="3"/>
      <c r="K159" s="3"/>
      <c r="L159" s="8" t="str">
        <f>IF($E159="","",IFERROR(SUMIFS(Nhap_Kho!$J$4:$J$303,Nhap_Kho!$D$4:$D$303,$E159)/SUMIFS(Nhap_Kho!$H$4:$H$303,Nhap_Kho!$D$4:$D$303,$E159),0))</f>
        <v/>
      </c>
      <c r="M159" s="8" t="str">
        <f t="shared" si="2"/>
        <v/>
      </c>
      <c r="N159" s="3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>
      <c r="A160" s="7"/>
      <c r="B160" s="3"/>
      <c r="C160" s="3"/>
      <c r="D160" s="3"/>
      <c r="E160" s="3"/>
      <c r="F160" s="3" t="str">
        <f>IF($E160="","",IFERROR(VLOOKUP($E160,DM_VPP!$A$4:$F$120,3,FALSE),"Mã không đúng"))</f>
        <v/>
      </c>
      <c r="G160" s="3" t="str">
        <f>IF($E160="","",IFERROR(VLOOKUP($E160,DM_VPP!$A$4:$F$120,2,FALSE),""))</f>
        <v/>
      </c>
      <c r="H160" s="3" t="str">
        <f>IF($E160="","",IFERROR(VLOOKUP($E160,DM_VPP!$A$4:$F$120,4,FALSE),""))</f>
        <v/>
      </c>
      <c r="I160" s="8"/>
      <c r="J160" s="3"/>
      <c r="K160" s="3"/>
      <c r="L160" s="8" t="str">
        <f>IF($E160="","",IFERROR(SUMIFS(Nhap_Kho!$J$4:$J$303,Nhap_Kho!$D$4:$D$303,$E160)/SUMIFS(Nhap_Kho!$H$4:$H$303,Nhap_Kho!$D$4:$D$303,$E160),0))</f>
        <v/>
      </c>
      <c r="M160" s="8" t="str">
        <f t="shared" si="2"/>
        <v/>
      </c>
      <c r="N160" s="3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>
      <c r="A161" s="7"/>
      <c r="B161" s="3"/>
      <c r="C161" s="3"/>
      <c r="D161" s="3"/>
      <c r="E161" s="3"/>
      <c r="F161" s="3" t="str">
        <f>IF($E161="","",IFERROR(VLOOKUP($E161,DM_VPP!$A$4:$F$120,3,FALSE),"Mã không đúng"))</f>
        <v/>
      </c>
      <c r="G161" s="3" t="str">
        <f>IF($E161="","",IFERROR(VLOOKUP($E161,DM_VPP!$A$4:$F$120,2,FALSE),""))</f>
        <v/>
      </c>
      <c r="H161" s="3" t="str">
        <f>IF($E161="","",IFERROR(VLOOKUP($E161,DM_VPP!$A$4:$F$120,4,FALSE),""))</f>
        <v/>
      </c>
      <c r="I161" s="8"/>
      <c r="J161" s="3"/>
      <c r="K161" s="3"/>
      <c r="L161" s="8" t="str">
        <f>IF($E161="","",IFERROR(SUMIFS(Nhap_Kho!$J$4:$J$303,Nhap_Kho!$D$4:$D$303,$E161)/SUMIFS(Nhap_Kho!$H$4:$H$303,Nhap_Kho!$D$4:$D$303,$E161),0))</f>
        <v/>
      </c>
      <c r="M161" s="8" t="str">
        <f t="shared" si="2"/>
        <v/>
      </c>
      <c r="N161" s="3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>
      <c r="A162" s="7"/>
      <c r="B162" s="3"/>
      <c r="C162" s="3"/>
      <c r="D162" s="3"/>
      <c r="E162" s="3"/>
      <c r="F162" s="3" t="str">
        <f>IF($E162="","",IFERROR(VLOOKUP($E162,DM_VPP!$A$4:$F$120,3,FALSE),"Mã không đúng"))</f>
        <v/>
      </c>
      <c r="G162" s="3" t="str">
        <f>IF($E162="","",IFERROR(VLOOKUP($E162,DM_VPP!$A$4:$F$120,2,FALSE),""))</f>
        <v/>
      </c>
      <c r="H162" s="3" t="str">
        <f>IF($E162="","",IFERROR(VLOOKUP($E162,DM_VPP!$A$4:$F$120,4,FALSE),""))</f>
        <v/>
      </c>
      <c r="I162" s="8"/>
      <c r="J162" s="3"/>
      <c r="K162" s="3"/>
      <c r="L162" s="8" t="str">
        <f>IF($E162="","",IFERROR(SUMIFS(Nhap_Kho!$J$4:$J$303,Nhap_Kho!$D$4:$D$303,$E162)/SUMIFS(Nhap_Kho!$H$4:$H$303,Nhap_Kho!$D$4:$D$303,$E162),0))</f>
        <v/>
      </c>
      <c r="M162" s="8" t="str">
        <f t="shared" si="2"/>
        <v/>
      </c>
      <c r="N162" s="3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>
      <c r="A163" s="7"/>
      <c r="B163" s="3"/>
      <c r="C163" s="3"/>
      <c r="D163" s="3"/>
      <c r="E163" s="3"/>
      <c r="F163" s="3" t="str">
        <f>IF($E163="","",IFERROR(VLOOKUP($E163,DM_VPP!$A$4:$F$120,3,FALSE),"Mã không đúng"))</f>
        <v/>
      </c>
      <c r="G163" s="3" t="str">
        <f>IF($E163="","",IFERROR(VLOOKUP($E163,DM_VPP!$A$4:$F$120,2,FALSE),""))</f>
        <v/>
      </c>
      <c r="H163" s="3" t="str">
        <f>IF($E163="","",IFERROR(VLOOKUP($E163,DM_VPP!$A$4:$F$120,4,FALSE),""))</f>
        <v/>
      </c>
      <c r="I163" s="8"/>
      <c r="J163" s="3"/>
      <c r="K163" s="3"/>
      <c r="L163" s="8" t="str">
        <f>IF($E163="","",IFERROR(SUMIFS(Nhap_Kho!$J$4:$J$303,Nhap_Kho!$D$4:$D$303,$E163)/SUMIFS(Nhap_Kho!$H$4:$H$303,Nhap_Kho!$D$4:$D$303,$E163),0))</f>
        <v/>
      </c>
      <c r="M163" s="8" t="str">
        <f t="shared" si="2"/>
        <v/>
      </c>
      <c r="N163" s="3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>
      <c r="A164" s="7"/>
      <c r="B164" s="3"/>
      <c r="C164" s="3"/>
      <c r="D164" s="3"/>
      <c r="E164" s="3"/>
      <c r="F164" s="3" t="str">
        <f>IF($E164="","",IFERROR(VLOOKUP($E164,DM_VPP!$A$4:$F$120,3,FALSE),"Mã không đúng"))</f>
        <v/>
      </c>
      <c r="G164" s="3" t="str">
        <f>IF($E164="","",IFERROR(VLOOKUP($E164,DM_VPP!$A$4:$F$120,2,FALSE),""))</f>
        <v/>
      </c>
      <c r="H164" s="3" t="str">
        <f>IF($E164="","",IFERROR(VLOOKUP($E164,DM_VPP!$A$4:$F$120,4,FALSE),""))</f>
        <v/>
      </c>
      <c r="I164" s="8"/>
      <c r="J164" s="3"/>
      <c r="K164" s="3"/>
      <c r="L164" s="8" t="str">
        <f>IF($E164="","",IFERROR(SUMIFS(Nhap_Kho!$J$4:$J$303,Nhap_Kho!$D$4:$D$303,$E164)/SUMIFS(Nhap_Kho!$H$4:$H$303,Nhap_Kho!$D$4:$D$303,$E164),0))</f>
        <v/>
      </c>
      <c r="M164" s="8" t="str">
        <f t="shared" si="2"/>
        <v/>
      </c>
      <c r="N164" s="3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>
      <c r="A165" s="7"/>
      <c r="B165" s="3"/>
      <c r="C165" s="3"/>
      <c r="D165" s="3"/>
      <c r="E165" s="3"/>
      <c r="F165" s="3" t="str">
        <f>IF($E165="","",IFERROR(VLOOKUP($E165,DM_VPP!$A$4:$F$120,3,FALSE),"Mã không đúng"))</f>
        <v/>
      </c>
      <c r="G165" s="3" t="str">
        <f>IF($E165="","",IFERROR(VLOOKUP($E165,DM_VPP!$A$4:$F$120,2,FALSE),""))</f>
        <v/>
      </c>
      <c r="H165" s="3" t="str">
        <f>IF($E165="","",IFERROR(VLOOKUP($E165,DM_VPP!$A$4:$F$120,4,FALSE),""))</f>
        <v/>
      </c>
      <c r="I165" s="8"/>
      <c r="J165" s="3"/>
      <c r="K165" s="3"/>
      <c r="L165" s="8" t="str">
        <f>IF($E165="","",IFERROR(SUMIFS(Nhap_Kho!$J$4:$J$303,Nhap_Kho!$D$4:$D$303,$E165)/SUMIFS(Nhap_Kho!$H$4:$H$303,Nhap_Kho!$D$4:$D$303,$E165),0))</f>
        <v/>
      </c>
      <c r="M165" s="8" t="str">
        <f t="shared" si="2"/>
        <v/>
      </c>
      <c r="N165" s="3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>
      <c r="A166" s="7"/>
      <c r="B166" s="3"/>
      <c r="C166" s="3"/>
      <c r="D166" s="3"/>
      <c r="E166" s="3"/>
      <c r="F166" s="3" t="str">
        <f>IF($E166="","",IFERROR(VLOOKUP($E166,DM_VPP!$A$4:$F$120,3,FALSE),"Mã không đúng"))</f>
        <v/>
      </c>
      <c r="G166" s="3" t="str">
        <f>IF($E166="","",IFERROR(VLOOKUP($E166,DM_VPP!$A$4:$F$120,2,FALSE),""))</f>
        <v/>
      </c>
      <c r="H166" s="3" t="str">
        <f>IF($E166="","",IFERROR(VLOOKUP($E166,DM_VPP!$A$4:$F$120,4,FALSE),""))</f>
        <v/>
      </c>
      <c r="I166" s="8"/>
      <c r="J166" s="3"/>
      <c r="K166" s="3"/>
      <c r="L166" s="8" t="str">
        <f>IF($E166="","",IFERROR(SUMIFS(Nhap_Kho!$J$4:$J$303,Nhap_Kho!$D$4:$D$303,$E166)/SUMIFS(Nhap_Kho!$H$4:$H$303,Nhap_Kho!$D$4:$D$303,$E166),0))</f>
        <v/>
      </c>
      <c r="M166" s="8" t="str">
        <f t="shared" si="2"/>
        <v/>
      </c>
      <c r="N166" s="3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>
      <c r="A167" s="7"/>
      <c r="B167" s="3"/>
      <c r="C167" s="3"/>
      <c r="D167" s="3"/>
      <c r="E167" s="3"/>
      <c r="F167" s="3" t="str">
        <f>IF($E167="","",IFERROR(VLOOKUP($E167,DM_VPP!$A$4:$F$120,3,FALSE),"Mã không đúng"))</f>
        <v/>
      </c>
      <c r="G167" s="3" t="str">
        <f>IF($E167="","",IFERROR(VLOOKUP($E167,DM_VPP!$A$4:$F$120,2,FALSE),""))</f>
        <v/>
      </c>
      <c r="H167" s="3" t="str">
        <f>IF($E167="","",IFERROR(VLOOKUP($E167,DM_VPP!$A$4:$F$120,4,FALSE),""))</f>
        <v/>
      </c>
      <c r="I167" s="8"/>
      <c r="J167" s="3"/>
      <c r="K167" s="3"/>
      <c r="L167" s="8" t="str">
        <f>IF($E167="","",IFERROR(SUMIFS(Nhap_Kho!$J$4:$J$303,Nhap_Kho!$D$4:$D$303,$E167)/SUMIFS(Nhap_Kho!$H$4:$H$303,Nhap_Kho!$D$4:$D$303,$E167),0))</f>
        <v/>
      </c>
      <c r="M167" s="8" t="str">
        <f t="shared" si="2"/>
        <v/>
      </c>
      <c r="N167" s="3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>
      <c r="A168" s="7"/>
      <c r="B168" s="3"/>
      <c r="C168" s="3"/>
      <c r="D168" s="3"/>
      <c r="E168" s="3"/>
      <c r="F168" s="3" t="str">
        <f>IF($E168="","",IFERROR(VLOOKUP($E168,DM_VPP!$A$4:$F$120,3,FALSE),"Mã không đúng"))</f>
        <v/>
      </c>
      <c r="G168" s="3" t="str">
        <f>IF($E168="","",IFERROR(VLOOKUP($E168,DM_VPP!$A$4:$F$120,2,FALSE),""))</f>
        <v/>
      </c>
      <c r="H168" s="3" t="str">
        <f>IF($E168="","",IFERROR(VLOOKUP($E168,DM_VPP!$A$4:$F$120,4,FALSE),""))</f>
        <v/>
      </c>
      <c r="I168" s="8"/>
      <c r="J168" s="3"/>
      <c r="K168" s="3"/>
      <c r="L168" s="8" t="str">
        <f>IF($E168="","",IFERROR(SUMIFS(Nhap_Kho!$J$4:$J$303,Nhap_Kho!$D$4:$D$303,$E168)/SUMIFS(Nhap_Kho!$H$4:$H$303,Nhap_Kho!$D$4:$D$303,$E168),0))</f>
        <v/>
      </c>
      <c r="M168" s="8" t="str">
        <f t="shared" si="2"/>
        <v/>
      </c>
      <c r="N168" s="3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>
      <c r="A169" s="7"/>
      <c r="B169" s="3"/>
      <c r="C169" s="3"/>
      <c r="D169" s="3"/>
      <c r="E169" s="3"/>
      <c r="F169" s="3" t="str">
        <f>IF($E169="","",IFERROR(VLOOKUP($E169,DM_VPP!$A$4:$F$120,3,FALSE),"Mã không đúng"))</f>
        <v/>
      </c>
      <c r="G169" s="3" t="str">
        <f>IF($E169="","",IFERROR(VLOOKUP($E169,DM_VPP!$A$4:$F$120,2,FALSE),""))</f>
        <v/>
      </c>
      <c r="H169" s="3" t="str">
        <f>IF($E169="","",IFERROR(VLOOKUP($E169,DM_VPP!$A$4:$F$120,4,FALSE),""))</f>
        <v/>
      </c>
      <c r="I169" s="8"/>
      <c r="J169" s="3"/>
      <c r="K169" s="3"/>
      <c r="L169" s="8" t="str">
        <f>IF($E169="","",IFERROR(SUMIFS(Nhap_Kho!$J$4:$J$303,Nhap_Kho!$D$4:$D$303,$E169)/SUMIFS(Nhap_Kho!$H$4:$H$303,Nhap_Kho!$D$4:$D$303,$E169),0))</f>
        <v/>
      </c>
      <c r="M169" s="8" t="str">
        <f t="shared" si="2"/>
        <v/>
      </c>
      <c r="N169" s="3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>
      <c r="A170" s="7"/>
      <c r="B170" s="3"/>
      <c r="C170" s="3"/>
      <c r="D170" s="3"/>
      <c r="E170" s="3"/>
      <c r="F170" s="3" t="str">
        <f>IF($E170="","",IFERROR(VLOOKUP($E170,DM_VPP!$A$4:$F$120,3,FALSE),"Mã không đúng"))</f>
        <v/>
      </c>
      <c r="G170" s="3" t="str">
        <f>IF($E170="","",IFERROR(VLOOKUP($E170,DM_VPP!$A$4:$F$120,2,FALSE),""))</f>
        <v/>
      </c>
      <c r="H170" s="3" t="str">
        <f>IF($E170="","",IFERROR(VLOOKUP($E170,DM_VPP!$A$4:$F$120,4,FALSE),""))</f>
        <v/>
      </c>
      <c r="I170" s="8"/>
      <c r="J170" s="3"/>
      <c r="K170" s="3"/>
      <c r="L170" s="8" t="str">
        <f>IF($E170="","",IFERROR(SUMIFS(Nhap_Kho!$J$4:$J$303,Nhap_Kho!$D$4:$D$303,$E170)/SUMIFS(Nhap_Kho!$H$4:$H$303,Nhap_Kho!$D$4:$D$303,$E170),0))</f>
        <v/>
      </c>
      <c r="M170" s="8" t="str">
        <f t="shared" si="2"/>
        <v/>
      </c>
      <c r="N170" s="3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>
      <c r="A171" s="7"/>
      <c r="B171" s="3"/>
      <c r="C171" s="3"/>
      <c r="D171" s="3"/>
      <c r="E171" s="3"/>
      <c r="F171" s="3" t="str">
        <f>IF($E171="","",IFERROR(VLOOKUP($E171,DM_VPP!$A$4:$F$120,3,FALSE),"Mã không đúng"))</f>
        <v/>
      </c>
      <c r="G171" s="3" t="str">
        <f>IF($E171="","",IFERROR(VLOOKUP($E171,DM_VPP!$A$4:$F$120,2,FALSE),""))</f>
        <v/>
      </c>
      <c r="H171" s="3" t="str">
        <f>IF($E171="","",IFERROR(VLOOKUP($E171,DM_VPP!$A$4:$F$120,4,FALSE),""))</f>
        <v/>
      </c>
      <c r="I171" s="8"/>
      <c r="J171" s="3"/>
      <c r="K171" s="3"/>
      <c r="L171" s="8" t="str">
        <f>IF($E171="","",IFERROR(SUMIFS(Nhap_Kho!$J$4:$J$303,Nhap_Kho!$D$4:$D$303,$E171)/SUMIFS(Nhap_Kho!$H$4:$H$303,Nhap_Kho!$D$4:$D$303,$E171),0))</f>
        <v/>
      </c>
      <c r="M171" s="8" t="str">
        <f t="shared" si="2"/>
        <v/>
      </c>
      <c r="N171" s="3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>
      <c r="A172" s="7"/>
      <c r="B172" s="3"/>
      <c r="C172" s="3"/>
      <c r="D172" s="3"/>
      <c r="E172" s="3"/>
      <c r="F172" s="3" t="str">
        <f>IF($E172="","",IFERROR(VLOOKUP($E172,DM_VPP!$A$4:$F$120,3,FALSE),"Mã không đúng"))</f>
        <v/>
      </c>
      <c r="G172" s="3" t="str">
        <f>IF($E172="","",IFERROR(VLOOKUP($E172,DM_VPP!$A$4:$F$120,2,FALSE),""))</f>
        <v/>
      </c>
      <c r="H172" s="3" t="str">
        <f>IF($E172="","",IFERROR(VLOOKUP($E172,DM_VPP!$A$4:$F$120,4,FALSE),""))</f>
        <v/>
      </c>
      <c r="I172" s="8"/>
      <c r="J172" s="3"/>
      <c r="K172" s="3"/>
      <c r="L172" s="8" t="str">
        <f>IF($E172="","",IFERROR(SUMIFS(Nhap_Kho!$J$4:$J$303,Nhap_Kho!$D$4:$D$303,$E172)/SUMIFS(Nhap_Kho!$H$4:$H$303,Nhap_Kho!$D$4:$D$303,$E172),0))</f>
        <v/>
      </c>
      <c r="M172" s="8" t="str">
        <f t="shared" si="2"/>
        <v/>
      </c>
      <c r="N172" s="3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>
      <c r="A173" s="7"/>
      <c r="B173" s="3"/>
      <c r="C173" s="3"/>
      <c r="D173" s="3"/>
      <c r="E173" s="3"/>
      <c r="F173" s="3" t="str">
        <f>IF($E173="","",IFERROR(VLOOKUP($E173,DM_VPP!$A$4:$F$120,3,FALSE),"Mã không đúng"))</f>
        <v/>
      </c>
      <c r="G173" s="3" t="str">
        <f>IF($E173="","",IFERROR(VLOOKUP($E173,DM_VPP!$A$4:$F$120,2,FALSE),""))</f>
        <v/>
      </c>
      <c r="H173" s="3" t="str">
        <f>IF($E173="","",IFERROR(VLOOKUP($E173,DM_VPP!$A$4:$F$120,4,FALSE),""))</f>
        <v/>
      </c>
      <c r="I173" s="8"/>
      <c r="J173" s="3"/>
      <c r="K173" s="3"/>
      <c r="L173" s="8" t="str">
        <f>IF($E173="","",IFERROR(SUMIFS(Nhap_Kho!$J$4:$J$303,Nhap_Kho!$D$4:$D$303,$E173)/SUMIFS(Nhap_Kho!$H$4:$H$303,Nhap_Kho!$D$4:$D$303,$E173),0))</f>
        <v/>
      </c>
      <c r="M173" s="8" t="str">
        <f t="shared" si="2"/>
        <v/>
      </c>
      <c r="N173" s="3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>
      <c r="A174" s="7"/>
      <c r="B174" s="3"/>
      <c r="C174" s="3"/>
      <c r="D174" s="3"/>
      <c r="E174" s="3"/>
      <c r="F174" s="3" t="str">
        <f>IF($E174="","",IFERROR(VLOOKUP($E174,DM_VPP!$A$4:$F$120,3,FALSE),"Mã không đúng"))</f>
        <v/>
      </c>
      <c r="G174" s="3" t="str">
        <f>IF($E174="","",IFERROR(VLOOKUP($E174,DM_VPP!$A$4:$F$120,2,FALSE),""))</f>
        <v/>
      </c>
      <c r="H174" s="3" t="str">
        <f>IF($E174="","",IFERROR(VLOOKUP($E174,DM_VPP!$A$4:$F$120,4,FALSE),""))</f>
        <v/>
      </c>
      <c r="I174" s="8"/>
      <c r="J174" s="3"/>
      <c r="K174" s="3"/>
      <c r="L174" s="8" t="str">
        <f>IF($E174="","",IFERROR(SUMIFS(Nhap_Kho!$J$4:$J$303,Nhap_Kho!$D$4:$D$303,$E174)/SUMIFS(Nhap_Kho!$H$4:$H$303,Nhap_Kho!$D$4:$D$303,$E174),0))</f>
        <v/>
      </c>
      <c r="M174" s="8" t="str">
        <f t="shared" si="2"/>
        <v/>
      </c>
      <c r="N174" s="3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>
      <c r="A175" s="7"/>
      <c r="B175" s="3"/>
      <c r="C175" s="3"/>
      <c r="D175" s="3"/>
      <c r="E175" s="3"/>
      <c r="F175" s="3" t="str">
        <f>IF($E175="","",IFERROR(VLOOKUP($E175,DM_VPP!$A$4:$F$120,3,FALSE),"Mã không đúng"))</f>
        <v/>
      </c>
      <c r="G175" s="3" t="str">
        <f>IF($E175="","",IFERROR(VLOOKUP($E175,DM_VPP!$A$4:$F$120,2,FALSE),""))</f>
        <v/>
      </c>
      <c r="H175" s="3" t="str">
        <f>IF($E175="","",IFERROR(VLOOKUP($E175,DM_VPP!$A$4:$F$120,4,FALSE),""))</f>
        <v/>
      </c>
      <c r="I175" s="8"/>
      <c r="J175" s="3"/>
      <c r="K175" s="3"/>
      <c r="L175" s="8" t="str">
        <f>IF($E175="","",IFERROR(SUMIFS(Nhap_Kho!$J$4:$J$303,Nhap_Kho!$D$4:$D$303,$E175)/SUMIFS(Nhap_Kho!$H$4:$H$303,Nhap_Kho!$D$4:$D$303,$E175),0))</f>
        <v/>
      </c>
      <c r="M175" s="8" t="str">
        <f t="shared" si="2"/>
        <v/>
      </c>
      <c r="N175" s="3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>
      <c r="A176" s="7"/>
      <c r="B176" s="3"/>
      <c r="C176" s="3"/>
      <c r="D176" s="3"/>
      <c r="E176" s="3"/>
      <c r="F176" s="3" t="str">
        <f>IF($E176="","",IFERROR(VLOOKUP($E176,DM_VPP!$A$4:$F$120,3,FALSE),"Mã không đúng"))</f>
        <v/>
      </c>
      <c r="G176" s="3" t="str">
        <f>IF($E176="","",IFERROR(VLOOKUP($E176,DM_VPP!$A$4:$F$120,2,FALSE),""))</f>
        <v/>
      </c>
      <c r="H176" s="3" t="str">
        <f>IF($E176="","",IFERROR(VLOOKUP($E176,DM_VPP!$A$4:$F$120,4,FALSE),""))</f>
        <v/>
      </c>
      <c r="I176" s="8"/>
      <c r="J176" s="3"/>
      <c r="K176" s="3"/>
      <c r="L176" s="8" t="str">
        <f>IF($E176="","",IFERROR(SUMIFS(Nhap_Kho!$J$4:$J$303,Nhap_Kho!$D$4:$D$303,$E176)/SUMIFS(Nhap_Kho!$H$4:$H$303,Nhap_Kho!$D$4:$D$303,$E176),0))</f>
        <v/>
      </c>
      <c r="M176" s="8" t="str">
        <f t="shared" si="2"/>
        <v/>
      </c>
      <c r="N176" s="3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>
      <c r="A177" s="7"/>
      <c r="B177" s="3"/>
      <c r="C177" s="3"/>
      <c r="D177" s="3"/>
      <c r="E177" s="3"/>
      <c r="F177" s="3" t="str">
        <f>IF($E177="","",IFERROR(VLOOKUP($E177,DM_VPP!$A$4:$F$120,3,FALSE),"Mã không đúng"))</f>
        <v/>
      </c>
      <c r="G177" s="3" t="str">
        <f>IF($E177="","",IFERROR(VLOOKUP($E177,DM_VPP!$A$4:$F$120,2,FALSE),""))</f>
        <v/>
      </c>
      <c r="H177" s="3" t="str">
        <f>IF($E177="","",IFERROR(VLOOKUP($E177,DM_VPP!$A$4:$F$120,4,FALSE),""))</f>
        <v/>
      </c>
      <c r="I177" s="8"/>
      <c r="J177" s="3"/>
      <c r="K177" s="3"/>
      <c r="L177" s="8" t="str">
        <f>IF($E177="","",IFERROR(SUMIFS(Nhap_Kho!$J$4:$J$303,Nhap_Kho!$D$4:$D$303,$E177)/SUMIFS(Nhap_Kho!$H$4:$H$303,Nhap_Kho!$D$4:$D$303,$E177),0))</f>
        <v/>
      </c>
      <c r="M177" s="8" t="str">
        <f t="shared" si="2"/>
        <v/>
      </c>
      <c r="N177" s="3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>
      <c r="A178" s="7"/>
      <c r="B178" s="3"/>
      <c r="C178" s="3"/>
      <c r="D178" s="3"/>
      <c r="E178" s="3"/>
      <c r="F178" s="3" t="str">
        <f>IF($E178="","",IFERROR(VLOOKUP($E178,DM_VPP!$A$4:$F$120,3,FALSE),"Mã không đúng"))</f>
        <v/>
      </c>
      <c r="G178" s="3" t="str">
        <f>IF($E178="","",IFERROR(VLOOKUP($E178,DM_VPP!$A$4:$F$120,2,FALSE),""))</f>
        <v/>
      </c>
      <c r="H178" s="3" t="str">
        <f>IF($E178="","",IFERROR(VLOOKUP($E178,DM_VPP!$A$4:$F$120,4,FALSE),""))</f>
        <v/>
      </c>
      <c r="I178" s="8"/>
      <c r="J178" s="3"/>
      <c r="K178" s="3"/>
      <c r="L178" s="8" t="str">
        <f>IF($E178="","",IFERROR(SUMIFS(Nhap_Kho!$J$4:$J$303,Nhap_Kho!$D$4:$D$303,$E178)/SUMIFS(Nhap_Kho!$H$4:$H$303,Nhap_Kho!$D$4:$D$303,$E178),0))</f>
        <v/>
      </c>
      <c r="M178" s="8" t="str">
        <f t="shared" si="2"/>
        <v/>
      </c>
      <c r="N178" s="3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>
      <c r="A179" s="7"/>
      <c r="B179" s="3"/>
      <c r="C179" s="3"/>
      <c r="D179" s="3"/>
      <c r="E179" s="3"/>
      <c r="F179" s="3" t="str">
        <f>IF($E179="","",IFERROR(VLOOKUP($E179,DM_VPP!$A$4:$F$120,3,FALSE),"Mã không đúng"))</f>
        <v/>
      </c>
      <c r="G179" s="3" t="str">
        <f>IF($E179="","",IFERROR(VLOOKUP($E179,DM_VPP!$A$4:$F$120,2,FALSE),""))</f>
        <v/>
      </c>
      <c r="H179" s="3" t="str">
        <f>IF($E179="","",IFERROR(VLOOKUP($E179,DM_VPP!$A$4:$F$120,4,FALSE),""))</f>
        <v/>
      </c>
      <c r="I179" s="8"/>
      <c r="J179" s="3"/>
      <c r="K179" s="3"/>
      <c r="L179" s="8" t="str">
        <f>IF($E179="","",IFERROR(SUMIFS(Nhap_Kho!$J$4:$J$303,Nhap_Kho!$D$4:$D$303,$E179)/SUMIFS(Nhap_Kho!$H$4:$H$303,Nhap_Kho!$D$4:$D$303,$E179),0))</f>
        <v/>
      </c>
      <c r="M179" s="8" t="str">
        <f t="shared" si="2"/>
        <v/>
      </c>
      <c r="N179" s="3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>
      <c r="A180" s="7"/>
      <c r="B180" s="3"/>
      <c r="C180" s="3"/>
      <c r="D180" s="3"/>
      <c r="E180" s="3"/>
      <c r="F180" s="3" t="str">
        <f>IF($E180="","",IFERROR(VLOOKUP($E180,DM_VPP!$A$4:$F$120,3,FALSE),"Mã không đúng"))</f>
        <v/>
      </c>
      <c r="G180" s="3" t="str">
        <f>IF($E180="","",IFERROR(VLOOKUP($E180,DM_VPP!$A$4:$F$120,2,FALSE),""))</f>
        <v/>
      </c>
      <c r="H180" s="3" t="str">
        <f>IF($E180="","",IFERROR(VLOOKUP($E180,DM_VPP!$A$4:$F$120,4,FALSE),""))</f>
        <v/>
      </c>
      <c r="I180" s="8"/>
      <c r="J180" s="3"/>
      <c r="K180" s="3"/>
      <c r="L180" s="8" t="str">
        <f>IF($E180="","",IFERROR(SUMIFS(Nhap_Kho!$J$4:$J$303,Nhap_Kho!$D$4:$D$303,$E180)/SUMIFS(Nhap_Kho!$H$4:$H$303,Nhap_Kho!$D$4:$D$303,$E180),0))</f>
        <v/>
      </c>
      <c r="M180" s="8" t="str">
        <f t="shared" si="2"/>
        <v/>
      </c>
      <c r="N180" s="3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>
      <c r="A181" s="7"/>
      <c r="B181" s="3"/>
      <c r="C181" s="3"/>
      <c r="D181" s="3"/>
      <c r="E181" s="3"/>
      <c r="F181" s="3" t="str">
        <f>IF($E181="","",IFERROR(VLOOKUP($E181,DM_VPP!$A$4:$F$120,3,FALSE),"Mã không đúng"))</f>
        <v/>
      </c>
      <c r="G181" s="3" t="str">
        <f>IF($E181="","",IFERROR(VLOOKUP($E181,DM_VPP!$A$4:$F$120,2,FALSE),""))</f>
        <v/>
      </c>
      <c r="H181" s="3" t="str">
        <f>IF($E181="","",IFERROR(VLOOKUP($E181,DM_VPP!$A$4:$F$120,4,FALSE),""))</f>
        <v/>
      </c>
      <c r="I181" s="8"/>
      <c r="J181" s="3"/>
      <c r="K181" s="3"/>
      <c r="L181" s="8" t="str">
        <f>IF($E181="","",IFERROR(SUMIFS(Nhap_Kho!$J$4:$J$303,Nhap_Kho!$D$4:$D$303,$E181)/SUMIFS(Nhap_Kho!$H$4:$H$303,Nhap_Kho!$D$4:$D$303,$E181),0))</f>
        <v/>
      </c>
      <c r="M181" s="8" t="str">
        <f t="shared" si="2"/>
        <v/>
      </c>
      <c r="N181" s="3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>
      <c r="A182" s="7"/>
      <c r="B182" s="3"/>
      <c r="C182" s="3"/>
      <c r="D182" s="3"/>
      <c r="E182" s="3"/>
      <c r="F182" s="3" t="str">
        <f>IF($E182="","",IFERROR(VLOOKUP($E182,DM_VPP!$A$4:$F$120,3,FALSE),"Mã không đúng"))</f>
        <v/>
      </c>
      <c r="G182" s="3" t="str">
        <f>IF($E182="","",IFERROR(VLOOKUP($E182,DM_VPP!$A$4:$F$120,2,FALSE),""))</f>
        <v/>
      </c>
      <c r="H182" s="3" t="str">
        <f>IF($E182="","",IFERROR(VLOOKUP($E182,DM_VPP!$A$4:$F$120,4,FALSE),""))</f>
        <v/>
      </c>
      <c r="I182" s="8"/>
      <c r="J182" s="3"/>
      <c r="K182" s="3"/>
      <c r="L182" s="8" t="str">
        <f>IF($E182="","",IFERROR(SUMIFS(Nhap_Kho!$J$4:$J$303,Nhap_Kho!$D$4:$D$303,$E182)/SUMIFS(Nhap_Kho!$H$4:$H$303,Nhap_Kho!$D$4:$D$303,$E182),0))</f>
        <v/>
      </c>
      <c r="M182" s="8" t="str">
        <f t="shared" si="2"/>
        <v/>
      </c>
      <c r="N182" s="3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>
      <c r="A183" s="7"/>
      <c r="B183" s="3"/>
      <c r="C183" s="3"/>
      <c r="D183" s="3"/>
      <c r="E183" s="3"/>
      <c r="F183" s="3" t="str">
        <f>IF($E183="","",IFERROR(VLOOKUP($E183,DM_VPP!$A$4:$F$120,3,FALSE),"Mã không đúng"))</f>
        <v/>
      </c>
      <c r="G183" s="3" t="str">
        <f>IF($E183="","",IFERROR(VLOOKUP($E183,DM_VPP!$A$4:$F$120,2,FALSE),""))</f>
        <v/>
      </c>
      <c r="H183" s="3" t="str">
        <f>IF($E183="","",IFERROR(VLOOKUP($E183,DM_VPP!$A$4:$F$120,4,FALSE),""))</f>
        <v/>
      </c>
      <c r="I183" s="8"/>
      <c r="J183" s="3"/>
      <c r="K183" s="3"/>
      <c r="L183" s="8" t="str">
        <f>IF($E183="","",IFERROR(SUMIFS(Nhap_Kho!$J$4:$J$303,Nhap_Kho!$D$4:$D$303,$E183)/SUMIFS(Nhap_Kho!$H$4:$H$303,Nhap_Kho!$D$4:$D$303,$E183),0))</f>
        <v/>
      </c>
      <c r="M183" s="8" t="str">
        <f t="shared" si="2"/>
        <v/>
      </c>
      <c r="N183" s="3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>
      <c r="A184" s="7"/>
      <c r="B184" s="3"/>
      <c r="C184" s="3"/>
      <c r="D184" s="3"/>
      <c r="E184" s="3"/>
      <c r="F184" s="3" t="str">
        <f>IF($E184="","",IFERROR(VLOOKUP($E184,DM_VPP!$A$4:$F$120,3,FALSE),"Mã không đúng"))</f>
        <v/>
      </c>
      <c r="G184" s="3" t="str">
        <f>IF($E184="","",IFERROR(VLOOKUP($E184,DM_VPP!$A$4:$F$120,2,FALSE),""))</f>
        <v/>
      </c>
      <c r="H184" s="3" t="str">
        <f>IF($E184="","",IFERROR(VLOOKUP($E184,DM_VPP!$A$4:$F$120,4,FALSE),""))</f>
        <v/>
      </c>
      <c r="I184" s="8"/>
      <c r="J184" s="3"/>
      <c r="K184" s="3"/>
      <c r="L184" s="8" t="str">
        <f>IF($E184="","",IFERROR(SUMIFS(Nhap_Kho!$J$4:$J$303,Nhap_Kho!$D$4:$D$303,$E184)/SUMIFS(Nhap_Kho!$H$4:$H$303,Nhap_Kho!$D$4:$D$303,$E184),0))</f>
        <v/>
      </c>
      <c r="M184" s="8" t="str">
        <f t="shared" si="2"/>
        <v/>
      </c>
      <c r="N184" s="3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>
      <c r="A185" s="7"/>
      <c r="B185" s="3"/>
      <c r="C185" s="3"/>
      <c r="D185" s="3"/>
      <c r="E185" s="3"/>
      <c r="F185" s="3" t="str">
        <f>IF($E185="","",IFERROR(VLOOKUP($E185,DM_VPP!$A$4:$F$120,3,FALSE),"Mã không đúng"))</f>
        <v/>
      </c>
      <c r="G185" s="3" t="str">
        <f>IF($E185="","",IFERROR(VLOOKUP($E185,DM_VPP!$A$4:$F$120,2,FALSE),""))</f>
        <v/>
      </c>
      <c r="H185" s="3" t="str">
        <f>IF($E185="","",IFERROR(VLOOKUP($E185,DM_VPP!$A$4:$F$120,4,FALSE),""))</f>
        <v/>
      </c>
      <c r="I185" s="8"/>
      <c r="J185" s="3"/>
      <c r="K185" s="3"/>
      <c r="L185" s="8" t="str">
        <f>IF($E185="","",IFERROR(SUMIFS(Nhap_Kho!$J$4:$J$303,Nhap_Kho!$D$4:$D$303,$E185)/SUMIFS(Nhap_Kho!$H$4:$H$303,Nhap_Kho!$D$4:$D$303,$E185),0))</f>
        <v/>
      </c>
      <c r="M185" s="8" t="str">
        <f t="shared" si="2"/>
        <v/>
      </c>
      <c r="N185" s="3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>
      <c r="A186" s="7"/>
      <c r="B186" s="3"/>
      <c r="C186" s="3"/>
      <c r="D186" s="3"/>
      <c r="E186" s="3"/>
      <c r="F186" s="3" t="str">
        <f>IF($E186="","",IFERROR(VLOOKUP($E186,DM_VPP!$A$4:$F$120,3,FALSE),"Mã không đúng"))</f>
        <v/>
      </c>
      <c r="G186" s="3" t="str">
        <f>IF($E186="","",IFERROR(VLOOKUP($E186,DM_VPP!$A$4:$F$120,2,FALSE),""))</f>
        <v/>
      </c>
      <c r="H186" s="3" t="str">
        <f>IF($E186="","",IFERROR(VLOOKUP($E186,DM_VPP!$A$4:$F$120,4,FALSE),""))</f>
        <v/>
      </c>
      <c r="I186" s="8"/>
      <c r="J186" s="3"/>
      <c r="K186" s="3"/>
      <c r="L186" s="8" t="str">
        <f>IF($E186="","",IFERROR(SUMIFS(Nhap_Kho!$J$4:$J$303,Nhap_Kho!$D$4:$D$303,$E186)/SUMIFS(Nhap_Kho!$H$4:$H$303,Nhap_Kho!$D$4:$D$303,$E186),0))</f>
        <v/>
      </c>
      <c r="M186" s="8" t="str">
        <f t="shared" si="2"/>
        <v/>
      </c>
      <c r="N186" s="3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>
      <c r="A187" s="7"/>
      <c r="B187" s="3"/>
      <c r="C187" s="3"/>
      <c r="D187" s="3"/>
      <c r="E187" s="3"/>
      <c r="F187" s="3" t="str">
        <f>IF($E187="","",IFERROR(VLOOKUP($E187,DM_VPP!$A$4:$F$120,3,FALSE),"Mã không đúng"))</f>
        <v/>
      </c>
      <c r="G187" s="3" t="str">
        <f>IF($E187="","",IFERROR(VLOOKUP($E187,DM_VPP!$A$4:$F$120,2,FALSE),""))</f>
        <v/>
      </c>
      <c r="H187" s="3" t="str">
        <f>IF($E187="","",IFERROR(VLOOKUP($E187,DM_VPP!$A$4:$F$120,4,FALSE),""))</f>
        <v/>
      </c>
      <c r="I187" s="8"/>
      <c r="J187" s="3"/>
      <c r="K187" s="3"/>
      <c r="L187" s="8" t="str">
        <f>IF($E187="","",IFERROR(SUMIFS(Nhap_Kho!$J$4:$J$303,Nhap_Kho!$D$4:$D$303,$E187)/SUMIFS(Nhap_Kho!$H$4:$H$303,Nhap_Kho!$D$4:$D$303,$E187),0))</f>
        <v/>
      </c>
      <c r="M187" s="8" t="str">
        <f t="shared" si="2"/>
        <v/>
      </c>
      <c r="N187" s="3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>
      <c r="A188" s="7"/>
      <c r="B188" s="3"/>
      <c r="C188" s="3"/>
      <c r="D188" s="3"/>
      <c r="E188" s="3"/>
      <c r="F188" s="3" t="str">
        <f>IF($E188="","",IFERROR(VLOOKUP($E188,DM_VPP!$A$4:$F$120,3,FALSE),"Mã không đúng"))</f>
        <v/>
      </c>
      <c r="G188" s="3" t="str">
        <f>IF($E188="","",IFERROR(VLOOKUP($E188,DM_VPP!$A$4:$F$120,2,FALSE),""))</f>
        <v/>
      </c>
      <c r="H188" s="3" t="str">
        <f>IF($E188="","",IFERROR(VLOOKUP($E188,DM_VPP!$A$4:$F$120,4,FALSE),""))</f>
        <v/>
      </c>
      <c r="I188" s="8"/>
      <c r="J188" s="3"/>
      <c r="K188" s="3"/>
      <c r="L188" s="8" t="str">
        <f>IF($E188="","",IFERROR(SUMIFS(Nhap_Kho!$J$4:$J$303,Nhap_Kho!$D$4:$D$303,$E188)/SUMIFS(Nhap_Kho!$H$4:$H$303,Nhap_Kho!$D$4:$D$303,$E188),0))</f>
        <v/>
      </c>
      <c r="M188" s="8" t="str">
        <f t="shared" si="2"/>
        <v/>
      </c>
      <c r="N188" s="3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>
      <c r="A189" s="7"/>
      <c r="B189" s="3"/>
      <c r="C189" s="3"/>
      <c r="D189" s="3"/>
      <c r="E189" s="3"/>
      <c r="F189" s="3" t="str">
        <f>IF($E189="","",IFERROR(VLOOKUP($E189,DM_VPP!$A$4:$F$120,3,FALSE),"Mã không đúng"))</f>
        <v/>
      </c>
      <c r="G189" s="3" t="str">
        <f>IF($E189="","",IFERROR(VLOOKUP($E189,DM_VPP!$A$4:$F$120,2,FALSE),""))</f>
        <v/>
      </c>
      <c r="H189" s="3" t="str">
        <f>IF($E189="","",IFERROR(VLOOKUP($E189,DM_VPP!$A$4:$F$120,4,FALSE),""))</f>
        <v/>
      </c>
      <c r="I189" s="8"/>
      <c r="J189" s="3"/>
      <c r="K189" s="3"/>
      <c r="L189" s="8" t="str">
        <f>IF($E189="","",IFERROR(SUMIFS(Nhap_Kho!$J$4:$J$303,Nhap_Kho!$D$4:$D$303,$E189)/SUMIFS(Nhap_Kho!$H$4:$H$303,Nhap_Kho!$D$4:$D$303,$E189),0))</f>
        <v/>
      </c>
      <c r="M189" s="8" t="str">
        <f t="shared" si="2"/>
        <v/>
      </c>
      <c r="N189" s="3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>
      <c r="A190" s="7"/>
      <c r="B190" s="3"/>
      <c r="C190" s="3"/>
      <c r="D190" s="3"/>
      <c r="E190" s="3"/>
      <c r="F190" s="3" t="str">
        <f>IF($E190="","",IFERROR(VLOOKUP($E190,DM_VPP!$A$4:$F$120,3,FALSE),"Mã không đúng"))</f>
        <v/>
      </c>
      <c r="G190" s="3" t="str">
        <f>IF($E190="","",IFERROR(VLOOKUP($E190,DM_VPP!$A$4:$F$120,2,FALSE),""))</f>
        <v/>
      </c>
      <c r="H190" s="3" t="str">
        <f>IF($E190="","",IFERROR(VLOOKUP($E190,DM_VPP!$A$4:$F$120,4,FALSE),""))</f>
        <v/>
      </c>
      <c r="I190" s="8"/>
      <c r="J190" s="3"/>
      <c r="K190" s="3"/>
      <c r="L190" s="8" t="str">
        <f>IF($E190="","",IFERROR(SUMIFS(Nhap_Kho!$J$4:$J$303,Nhap_Kho!$D$4:$D$303,$E190)/SUMIFS(Nhap_Kho!$H$4:$H$303,Nhap_Kho!$D$4:$D$303,$E190),0))</f>
        <v/>
      </c>
      <c r="M190" s="8" t="str">
        <f t="shared" si="2"/>
        <v/>
      </c>
      <c r="N190" s="3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>
      <c r="A191" s="7"/>
      <c r="B191" s="3"/>
      <c r="C191" s="3"/>
      <c r="D191" s="3"/>
      <c r="E191" s="3"/>
      <c r="F191" s="3" t="str">
        <f>IF($E191="","",IFERROR(VLOOKUP($E191,DM_VPP!$A$4:$F$120,3,FALSE),"Mã không đúng"))</f>
        <v/>
      </c>
      <c r="G191" s="3" t="str">
        <f>IF($E191="","",IFERROR(VLOOKUP($E191,DM_VPP!$A$4:$F$120,2,FALSE),""))</f>
        <v/>
      </c>
      <c r="H191" s="3" t="str">
        <f>IF($E191="","",IFERROR(VLOOKUP($E191,DM_VPP!$A$4:$F$120,4,FALSE),""))</f>
        <v/>
      </c>
      <c r="I191" s="8"/>
      <c r="J191" s="3"/>
      <c r="K191" s="3"/>
      <c r="L191" s="8" t="str">
        <f>IF($E191="","",IFERROR(SUMIFS(Nhap_Kho!$J$4:$J$303,Nhap_Kho!$D$4:$D$303,$E191)/SUMIFS(Nhap_Kho!$H$4:$H$303,Nhap_Kho!$D$4:$D$303,$E191),0))</f>
        <v/>
      </c>
      <c r="M191" s="8" t="str">
        <f t="shared" si="2"/>
        <v/>
      </c>
      <c r="N191" s="3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>
      <c r="A192" s="7"/>
      <c r="B192" s="3"/>
      <c r="C192" s="3"/>
      <c r="D192" s="3"/>
      <c r="E192" s="3"/>
      <c r="F192" s="3" t="str">
        <f>IF($E192="","",IFERROR(VLOOKUP($E192,DM_VPP!$A$4:$F$120,3,FALSE),"Mã không đúng"))</f>
        <v/>
      </c>
      <c r="G192" s="3" t="str">
        <f>IF($E192="","",IFERROR(VLOOKUP($E192,DM_VPP!$A$4:$F$120,2,FALSE),""))</f>
        <v/>
      </c>
      <c r="H192" s="3" t="str">
        <f>IF($E192="","",IFERROR(VLOOKUP($E192,DM_VPP!$A$4:$F$120,4,FALSE),""))</f>
        <v/>
      </c>
      <c r="I192" s="8"/>
      <c r="J192" s="3"/>
      <c r="K192" s="3"/>
      <c r="L192" s="8" t="str">
        <f>IF($E192="","",IFERROR(SUMIFS(Nhap_Kho!$J$4:$J$303,Nhap_Kho!$D$4:$D$303,$E192)/SUMIFS(Nhap_Kho!$H$4:$H$303,Nhap_Kho!$D$4:$D$303,$E192),0))</f>
        <v/>
      </c>
      <c r="M192" s="8" t="str">
        <f t="shared" si="2"/>
        <v/>
      </c>
      <c r="N192" s="3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>
      <c r="A193" s="7"/>
      <c r="B193" s="3"/>
      <c r="C193" s="3"/>
      <c r="D193" s="3"/>
      <c r="E193" s="3"/>
      <c r="F193" s="3" t="str">
        <f>IF($E193="","",IFERROR(VLOOKUP($E193,DM_VPP!$A$4:$F$120,3,FALSE),"Mã không đúng"))</f>
        <v/>
      </c>
      <c r="G193" s="3" t="str">
        <f>IF($E193="","",IFERROR(VLOOKUP($E193,DM_VPP!$A$4:$F$120,2,FALSE),""))</f>
        <v/>
      </c>
      <c r="H193" s="3" t="str">
        <f>IF($E193="","",IFERROR(VLOOKUP($E193,DM_VPP!$A$4:$F$120,4,FALSE),""))</f>
        <v/>
      </c>
      <c r="I193" s="8"/>
      <c r="J193" s="3"/>
      <c r="K193" s="3"/>
      <c r="L193" s="8" t="str">
        <f>IF($E193="","",IFERROR(SUMIFS(Nhap_Kho!$J$4:$J$303,Nhap_Kho!$D$4:$D$303,$E193)/SUMIFS(Nhap_Kho!$H$4:$H$303,Nhap_Kho!$D$4:$D$303,$E193),0))</f>
        <v/>
      </c>
      <c r="M193" s="8" t="str">
        <f t="shared" si="2"/>
        <v/>
      </c>
      <c r="N193" s="3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>
      <c r="A194" s="7"/>
      <c r="B194" s="3"/>
      <c r="C194" s="3"/>
      <c r="D194" s="3"/>
      <c r="E194" s="3"/>
      <c r="F194" s="3" t="str">
        <f>IF($E194="","",IFERROR(VLOOKUP($E194,DM_VPP!$A$4:$F$120,3,FALSE),"Mã không đúng"))</f>
        <v/>
      </c>
      <c r="G194" s="3" t="str">
        <f>IF($E194="","",IFERROR(VLOOKUP($E194,DM_VPP!$A$4:$F$120,2,FALSE),""))</f>
        <v/>
      </c>
      <c r="H194" s="3" t="str">
        <f>IF($E194="","",IFERROR(VLOOKUP($E194,DM_VPP!$A$4:$F$120,4,FALSE),""))</f>
        <v/>
      </c>
      <c r="I194" s="8"/>
      <c r="J194" s="3"/>
      <c r="K194" s="3"/>
      <c r="L194" s="8" t="str">
        <f>IF($E194="","",IFERROR(SUMIFS(Nhap_Kho!$J$4:$J$303,Nhap_Kho!$D$4:$D$303,$E194)/SUMIFS(Nhap_Kho!$H$4:$H$303,Nhap_Kho!$D$4:$D$303,$E194),0))</f>
        <v/>
      </c>
      <c r="M194" s="8" t="str">
        <f t="shared" si="2"/>
        <v/>
      </c>
      <c r="N194" s="3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>
      <c r="A195" s="7"/>
      <c r="B195" s="3"/>
      <c r="C195" s="3"/>
      <c r="D195" s="3"/>
      <c r="E195" s="3"/>
      <c r="F195" s="3" t="str">
        <f>IF($E195="","",IFERROR(VLOOKUP($E195,DM_VPP!$A$4:$F$120,3,FALSE),"Mã không đúng"))</f>
        <v/>
      </c>
      <c r="G195" s="3" t="str">
        <f>IF($E195="","",IFERROR(VLOOKUP($E195,DM_VPP!$A$4:$F$120,2,FALSE),""))</f>
        <v/>
      </c>
      <c r="H195" s="3" t="str">
        <f>IF($E195="","",IFERROR(VLOOKUP($E195,DM_VPP!$A$4:$F$120,4,FALSE),""))</f>
        <v/>
      </c>
      <c r="I195" s="8"/>
      <c r="J195" s="3"/>
      <c r="K195" s="3"/>
      <c r="L195" s="8" t="str">
        <f>IF($E195="","",IFERROR(SUMIFS(Nhap_Kho!$J$4:$J$303,Nhap_Kho!$D$4:$D$303,$E195)/SUMIFS(Nhap_Kho!$H$4:$H$303,Nhap_Kho!$D$4:$D$303,$E195),0))</f>
        <v/>
      </c>
      <c r="M195" s="8" t="str">
        <f t="shared" si="2"/>
        <v/>
      </c>
      <c r="N195" s="3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>
      <c r="A196" s="7"/>
      <c r="B196" s="3"/>
      <c r="C196" s="3"/>
      <c r="D196" s="3"/>
      <c r="E196" s="3"/>
      <c r="F196" s="3" t="str">
        <f>IF($E196="","",IFERROR(VLOOKUP($E196,DM_VPP!$A$4:$F$120,3,FALSE),"Mã không đúng"))</f>
        <v/>
      </c>
      <c r="G196" s="3" t="str">
        <f>IF($E196="","",IFERROR(VLOOKUP($E196,DM_VPP!$A$4:$F$120,2,FALSE),""))</f>
        <v/>
      </c>
      <c r="H196" s="3" t="str">
        <f>IF($E196="","",IFERROR(VLOOKUP($E196,DM_VPP!$A$4:$F$120,4,FALSE),""))</f>
        <v/>
      </c>
      <c r="I196" s="8"/>
      <c r="J196" s="3"/>
      <c r="K196" s="3"/>
      <c r="L196" s="8" t="str">
        <f>IF($E196="","",IFERROR(SUMIFS(Nhap_Kho!$J$4:$J$303,Nhap_Kho!$D$4:$D$303,$E196)/SUMIFS(Nhap_Kho!$H$4:$H$303,Nhap_Kho!$D$4:$D$303,$E196),0))</f>
        <v/>
      </c>
      <c r="M196" s="8" t="str">
        <f t="shared" ref="M196:M259" si="3">IF(OR($I196="",$L196=""),"",$I196*$L196)</f>
        <v/>
      </c>
      <c r="N196" s="3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>
      <c r="A197" s="7"/>
      <c r="B197" s="3"/>
      <c r="C197" s="3"/>
      <c r="D197" s="3"/>
      <c r="E197" s="3"/>
      <c r="F197" s="3" t="str">
        <f>IF($E197="","",IFERROR(VLOOKUP($E197,DM_VPP!$A$4:$F$120,3,FALSE),"Mã không đúng"))</f>
        <v/>
      </c>
      <c r="G197" s="3" t="str">
        <f>IF($E197="","",IFERROR(VLOOKUP($E197,DM_VPP!$A$4:$F$120,2,FALSE),""))</f>
        <v/>
      </c>
      <c r="H197" s="3" t="str">
        <f>IF($E197="","",IFERROR(VLOOKUP($E197,DM_VPP!$A$4:$F$120,4,FALSE),""))</f>
        <v/>
      </c>
      <c r="I197" s="8"/>
      <c r="J197" s="3"/>
      <c r="K197" s="3"/>
      <c r="L197" s="8" t="str">
        <f>IF($E197="","",IFERROR(SUMIFS(Nhap_Kho!$J$4:$J$303,Nhap_Kho!$D$4:$D$303,$E197)/SUMIFS(Nhap_Kho!$H$4:$H$303,Nhap_Kho!$D$4:$D$303,$E197),0))</f>
        <v/>
      </c>
      <c r="M197" s="8" t="str">
        <f t="shared" si="3"/>
        <v/>
      </c>
      <c r="N197" s="3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>
      <c r="A198" s="7"/>
      <c r="B198" s="3"/>
      <c r="C198" s="3"/>
      <c r="D198" s="3"/>
      <c r="E198" s="3"/>
      <c r="F198" s="3" t="str">
        <f>IF($E198="","",IFERROR(VLOOKUP($E198,DM_VPP!$A$4:$F$120,3,FALSE),"Mã không đúng"))</f>
        <v/>
      </c>
      <c r="G198" s="3" t="str">
        <f>IF($E198="","",IFERROR(VLOOKUP($E198,DM_VPP!$A$4:$F$120,2,FALSE),""))</f>
        <v/>
      </c>
      <c r="H198" s="3" t="str">
        <f>IF($E198="","",IFERROR(VLOOKUP($E198,DM_VPP!$A$4:$F$120,4,FALSE),""))</f>
        <v/>
      </c>
      <c r="I198" s="8"/>
      <c r="J198" s="3"/>
      <c r="K198" s="3"/>
      <c r="L198" s="8" t="str">
        <f>IF($E198="","",IFERROR(SUMIFS(Nhap_Kho!$J$4:$J$303,Nhap_Kho!$D$4:$D$303,$E198)/SUMIFS(Nhap_Kho!$H$4:$H$303,Nhap_Kho!$D$4:$D$303,$E198),0))</f>
        <v/>
      </c>
      <c r="M198" s="8" t="str">
        <f t="shared" si="3"/>
        <v/>
      </c>
      <c r="N198" s="3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>
      <c r="A199" s="7"/>
      <c r="B199" s="3"/>
      <c r="C199" s="3"/>
      <c r="D199" s="3"/>
      <c r="E199" s="3"/>
      <c r="F199" s="3" t="str">
        <f>IF($E199="","",IFERROR(VLOOKUP($E199,DM_VPP!$A$4:$F$120,3,FALSE),"Mã không đúng"))</f>
        <v/>
      </c>
      <c r="G199" s="3" t="str">
        <f>IF($E199="","",IFERROR(VLOOKUP($E199,DM_VPP!$A$4:$F$120,2,FALSE),""))</f>
        <v/>
      </c>
      <c r="H199" s="3" t="str">
        <f>IF($E199="","",IFERROR(VLOOKUP($E199,DM_VPP!$A$4:$F$120,4,FALSE),""))</f>
        <v/>
      </c>
      <c r="I199" s="8"/>
      <c r="J199" s="3"/>
      <c r="K199" s="3"/>
      <c r="L199" s="8" t="str">
        <f>IF($E199="","",IFERROR(SUMIFS(Nhap_Kho!$J$4:$J$303,Nhap_Kho!$D$4:$D$303,$E199)/SUMIFS(Nhap_Kho!$H$4:$H$303,Nhap_Kho!$D$4:$D$303,$E199),0))</f>
        <v/>
      </c>
      <c r="M199" s="8" t="str">
        <f t="shared" si="3"/>
        <v/>
      </c>
      <c r="N199" s="3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>
      <c r="A200" s="7"/>
      <c r="B200" s="3"/>
      <c r="C200" s="3"/>
      <c r="D200" s="3"/>
      <c r="E200" s="3"/>
      <c r="F200" s="3" t="str">
        <f>IF($E200="","",IFERROR(VLOOKUP($E200,DM_VPP!$A$4:$F$120,3,FALSE),"Mã không đúng"))</f>
        <v/>
      </c>
      <c r="G200" s="3" t="str">
        <f>IF($E200="","",IFERROR(VLOOKUP($E200,DM_VPP!$A$4:$F$120,2,FALSE),""))</f>
        <v/>
      </c>
      <c r="H200" s="3" t="str">
        <f>IF($E200="","",IFERROR(VLOOKUP($E200,DM_VPP!$A$4:$F$120,4,FALSE),""))</f>
        <v/>
      </c>
      <c r="I200" s="8"/>
      <c r="J200" s="3"/>
      <c r="K200" s="3"/>
      <c r="L200" s="8" t="str">
        <f>IF($E200="","",IFERROR(SUMIFS(Nhap_Kho!$J$4:$J$303,Nhap_Kho!$D$4:$D$303,$E200)/SUMIFS(Nhap_Kho!$H$4:$H$303,Nhap_Kho!$D$4:$D$303,$E200),0))</f>
        <v/>
      </c>
      <c r="M200" s="8" t="str">
        <f t="shared" si="3"/>
        <v/>
      </c>
      <c r="N200" s="3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>
      <c r="A201" s="7"/>
      <c r="B201" s="3"/>
      <c r="C201" s="3"/>
      <c r="D201" s="3"/>
      <c r="E201" s="3"/>
      <c r="F201" s="3" t="str">
        <f>IF($E201="","",IFERROR(VLOOKUP($E201,DM_VPP!$A$4:$F$120,3,FALSE),"Mã không đúng"))</f>
        <v/>
      </c>
      <c r="G201" s="3" t="str">
        <f>IF($E201="","",IFERROR(VLOOKUP($E201,DM_VPP!$A$4:$F$120,2,FALSE),""))</f>
        <v/>
      </c>
      <c r="H201" s="3" t="str">
        <f>IF($E201="","",IFERROR(VLOOKUP($E201,DM_VPP!$A$4:$F$120,4,FALSE),""))</f>
        <v/>
      </c>
      <c r="I201" s="8"/>
      <c r="J201" s="3"/>
      <c r="K201" s="3"/>
      <c r="L201" s="8" t="str">
        <f>IF($E201="","",IFERROR(SUMIFS(Nhap_Kho!$J$4:$J$303,Nhap_Kho!$D$4:$D$303,$E201)/SUMIFS(Nhap_Kho!$H$4:$H$303,Nhap_Kho!$D$4:$D$303,$E201),0))</f>
        <v/>
      </c>
      <c r="M201" s="8" t="str">
        <f t="shared" si="3"/>
        <v/>
      </c>
      <c r="N201" s="3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>
      <c r="A202" s="7"/>
      <c r="B202" s="3"/>
      <c r="C202" s="3"/>
      <c r="D202" s="3"/>
      <c r="E202" s="3"/>
      <c r="F202" s="3" t="str">
        <f>IF($E202="","",IFERROR(VLOOKUP($E202,DM_VPP!$A$4:$F$120,3,FALSE),"Mã không đúng"))</f>
        <v/>
      </c>
      <c r="G202" s="3" t="str">
        <f>IF($E202="","",IFERROR(VLOOKUP($E202,DM_VPP!$A$4:$F$120,2,FALSE),""))</f>
        <v/>
      </c>
      <c r="H202" s="3" t="str">
        <f>IF($E202="","",IFERROR(VLOOKUP($E202,DM_VPP!$A$4:$F$120,4,FALSE),""))</f>
        <v/>
      </c>
      <c r="I202" s="8"/>
      <c r="J202" s="3"/>
      <c r="K202" s="3"/>
      <c r="L202" s="8" t="str">
        <f>IF($E202="","",IFERROR(SUMIFS(Nhap_Kho!$J$4:$J$303,Nhap_Kho!$D$4:$D$303,$E202)/SUMIFS(Nhap_Kho!$H$4:$H$303,Nhap_Kho!$D$4:$D$303,$E202),0))</f>
        <v/>
      </c>
      <c r="M202" s="8" t="str">
        <f t="shared" si="3"/>
        <v/>
      </c>
      <c r="N202" s="3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>
      <c r="A203" s="7"/>
      <c r="B203" s="3"/>
      <c r="C203" s="3"/>
      <c r="D203" s="3"/>
      <c r="E203" s="3"/>
      <c r="F203" s="3" t="str">
        <f>IF($E203="","",IFERROR(VLOOKUP($E203,DM_VPP!$A$4:$F$120,3,FALSE),"Mã không đúng"))</f>
        <v/>
      </c>
      <c r="G203" s="3" t="str">
        <f>IF($E203="","",IFERROR(VLOOKUP($E203,DM_VPP!$A$4:$F$120,2,FALSE),""))</f>
        <v/>
      </c>
      <c r="H203" s="3" t="str">
        <f>IF($E203="","",IFERROR(VLOOKUP($E203,DM_VPP!$A$4:$F$120,4,FALSE),""))</f>
        <v/>
      </c>
      <c r="I203" s="8"/>
      <c r="J203" s="3"/>
      <c r="K203" s="3"/>
      <c r="L203" s="8" t="str">
        <f>IF($E203="","",IFERROR(SUMIFS(Nhap_Kho!$J$4:$J$303,Nhap_Kho!$D$4:$D$303,$E203)/SUMIFS(Nhap_Kho!$H$4:$H$303,Nhap_Kho!$D$4:$D$303,$E203),0))</f>
        <v/>
      </c>
      <c r="M203" s="8" t="str">
        <f t="shared" si="3"/>
        <v/>
      </c>
      <c r="N203" s="3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>
      <c r="A204" s="7"/>
      <c r="B204" s="3"/>
      <c r="C204" s="3"/>
      <c r="D204" s="3"/>
      <c r="E204" s="3"/>
      <c r="F204" s="3" t="str">
        <f>IF($E204="","",IFERROR(VLOOKUP($E204,DM_VPP!$A$4:$F$120,3,FALSE),"Mã không đúng"))</f>
        <v/>
      </c>
      <c r="G204" s="3" t="str">
        <f>IF($E204="","",IFERROR(VLOOKUP($E204,DM_VPP!$A$4:$F$120,2,FALSE),""))</f>
        <v/>
      </c>
      <c r="H204" s="3" t="str">
        <f>IF($E204="","",IFERROR(VLOOKUP($E204,DM_VPP!$A$4:$F$120,4,FALSE),""))</f>
        <v/>
      </c>
      <c r="I204" s="8"/>
      <c r="J204" s="3"/>
      <c r="K204" s="3"/>
      <c r="L204" s="8" t="str">
        <f>IF($E204="","",IFERROR(SUMIFS(Nhap_Kho!$J$4:$J$303,Nhap_Kho!$D$4:$D$303,$E204)/SUMIFS(Nhap_Kho!$H$4:$H$303,Nhap_Kho!$D$4:$D$303,$E204),0))</f>
        <v/>
      </c>
      <c r="M204" s="8" t="str">
        <f t="shared" si="3"/>
        <v/>
      </c>
      <c r="N204" s="3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>
      <c r="A205" s="7"/>
      <c r="B205" s="3"/>
      <c r="C205" s="3"/>
      <c r="D205" s="3"/>
      <c r="E205" s="3"/>
      <c r="F205" s="3" t="str">
        <f>IF($E205="","",IFERROR(VLOOKUP($E205,DM_VPP!$A$4:$F$120,3,FALSE),"Mã không đúng"))</f>
        <v/>
      </c>
      <c r="G205" s="3" t="str">
        <f>IF($E205="","",IFERROR(VLOOKUP($E205,DM_VPP!$A$4:$F$120,2,FALSE),""))</f>
        <v/>
      </c>
      <c r="H205" s="3" t="str">
        <f>IF($E205="","",IFERROR(VLOOKUP($E205,DM_VPP!$A$4:$F$120,4,FALSE),""))</f>
        <v/>
      </c>
      <c r="I205" s="8"/>
      <c r="J205" s="3"/>
      <c r="K205" s="3"/>
      <c r="L205" s="8" t="str">
        <f>IF($E205="","",IFERROR(SUMIFS(Nhap_Kho!$J$4:$J$303,Nhap_Kho!$D$4:$D$303,$E205)/SUMIFS(Nhap_Kho!$H$4:$H$303,Nhap_Kho!$D$4:$D$303,$E205),0))</f>
        <v/>
      </c>
      <c r="M205" s="8" t="str">
        <f t="shared" si="3"/>
        <v/>
      </c>
      <c r="N205" s="3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>
      <c r="A206" s="7"/>
      <c r="B206" s="3"/>
      <c r="C206" s="3"/>
      <c r="D206" s="3"/>
      <c r="E206" s="3"/>
      <c r="F206" s="3" t="str">
        <f>IF($E206="","",IFERROR(VLOOKUP($E206,DM_VPP!$A$4:$F$120,3,FALSE),"Mã không đúng"))</f>
        <v/>
      </c>
      <c r="G206" s="3" t="str">
        <f>IF($E206="","",IFERROR(VLOOKUP($E206,DM_VPP!$A$4:$F$120,2,FALSE),""))</f>
        <v/>
      </c>
      <c r="H206" s="3" t="str">
        <f>IF($E206="","",IFERROR(VLOOKUP($E206,DM_VPP!$A$4:$F$120,4,FALSE),""))</f>
        <v/>
      </c>
      <c r="I206" s="8"/>
      <c r="J206" s="3"/>
      <c r="K206" s="3"/>
      <c r="L206" s="8" t="str">
        <f>IF($E206="","",IFERROR(SUMIFS(Nhap_Kho!$J$4:$J$303,Nhap_Kho!$D$4:$D$303,$E206)/SUMIFS(Nhap_Kho!$H$4:$H$303,Nhap_Kho!$D$4:$D$303,$E206),0))</f>
        <v/>
      </c>
      <c r="M206" s="8" t="str">
        <f t="shared" si="3"/>
        <v/>
      </c>
      <c r="N206" s="3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>
      <c r="A207" s="7"/>
      <c r="B207" s="3"/>
      <c r="C207" s="3"/>
      <c r="D207" s="3"/>
      <c r="E207" s="3"/>
      <c r="F207" s="3" t="str">
        <f>IF($E207="","",IFERROR(VLOOKUP($E207,DM_VPP!$A$4:$F$120,3,FALSE),"Mã không đúng"))</f>
        <v/>
      </c>
      <c r="G207" s="3" t="str">
        <f>IF($E207="","",IFERROR(VLOOKUP($E207,DM_VPP!$A$4:$F$120,2,FALSE),""))</f>
        <v/>
      </c>
      <c r="H207" s="3" t="str">
        <f>IF($E207="","",IFERROR(VLOOKUP($E207,DM_VPP!$A$4:$F$120,4,FALSE),""))</f>
        <v/>
      </c>
      <c r="I207" s="8"/>
      <c r="J207" s="3"/>
      <c r="K207" s="3"/>
      <c r="L207" s="8" t="str">
        <f>IF($E207="","",IFERROR(SUMIFS(Nhap_Kho!$J$4:$J$303,Nhap_Kho!$D$4:$D$303,$E207)/SUMIFS(Nhap_Kho!$H$4:$H$303,Nhap_Kho!$D$4:$D$303,$E207),0))</f>
        <v/>
      </c>
      <c r="M207" s="8" t="str">
        <f t="shared" si="3"/>
        <v/>
      </c>
      <c r="N207" s="3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>
      <c r="A208" s="7"/>
      <c r="B208" s="3"/>
      <c r="C208" s="3"/>
      <c r="D208" s="3"/>
      <c r="E208" s="3"/>
      <c r="F208" s="3" t="str">
        <f>IF($E208="","",IFERROR(VLOOKUP($E208,DM_VPP!$A$4:$F$120,3,FALSE),"Mã không đúng"))</f>
        <v/>
      </c>
      <c r="G208" s="3" t="str">
        <f>IF($E208="","",IFERROR(VLOOKUP($E208,DM_VPP!$A$4:$F$120,2,FALSE),""))</f>
        <v/>
      </c>
      <c r="H208" s="3" t="str">
        <f>IF($E208="","",IFERROR(VLOOKUP($E208,DM_VPP!$A$4:$F$120,4,FALSE),""))</f>
        <v/>
      </c>
      <c r="I208" s="8"/>
      <c r="J208" s="3"/>
      <c r="K208" s="3"/>
      <c r="L208" s="8" t="str">
        <f>IF($E208="","",IFERROR(SUMIFS(Nhap_Kho!$J$4:$J$303,Nhap_Kho!$D$4:$D$303,$E208)/SUMIFS(Nhap_Kho!$H$4:$H$303,Nhap_Kho!$D$4:$D$303,$E208),0))</f>
        <v/>
      </c>
      <c r="M208" s="8" t="str">
        <f t="shared" si="3"/>
        <v/>
      </c>
      <c r="N208" s="3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>
      <c r="A209" s="7"/>
      <c r="B209" s="3"/>
      <c r="C209" s="3"/>
      <c r="D209" s="3"/>
      <c r="E209" s="3"/>
      <c r="F209" s="3" t="str">
        <f>IF($E209="","",IFERROR(VLOOKUP($E209,DM_VPP!$A$4:$F$120,3,FALSE),"Mã không đúng"))</f>
        <v/>
      </c>
      <c r="G209" s="3" t="str">
        <f>IF($E209="","",IFERROR(VLOOKUP($E209,DM_VPP!$A$4:$F$120,2,FALSE),""))</f>
        <v/>
      </c>
      <c r="H209" s="3" t="str">
        <f>IF($E209="","",IFERROR(VLOOKUP($E209,DM_VPP!$A$4:$F$120,4,FALSE),""))</f>
        <v/>
      </c>
      <c r="I209" s="8"/>
      <c r="J209" s="3"/>
      <c r="K209" s="3"/>
      <c r="L209" s="8" t="str">
        <f>IF($E209="","",IFERROR(SUMIFS(Nhap_Kho!$J$4:$J$303,Nhap_Kho!$D$4:$D$303,$E209)/SUMIFS(Nhap_Kho!$H$4:$H$303,Nhap_Kho!$D$4:$D$303,$E209),0))</f>
        <v/>
      </c>
      <c r="M209" s="8" t="str">
        <f t="shared" si="3"/>
        <v/>
      </c>
      <c r="N209" s="3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>
      <c r="A210" s="7"/>
      <c r="B210" s="3"/>
      <c r="C210" s="3"/>
      <c r="D210" s="3"/>
      <c r="E210" s="3"/>
      <c r="F210" s="3" t="str">
        <f>IF($E210="","",IFERROR(VLOOKUP($E210,DM_VPP!$A$4:$F$120,3,FALSE),"Mã không đúng"))</f>
        <v/>
      </c>
      <c r="G210" s="3" t="str">
        <f>IF($E210="","",IFERROR(VLOOKUP($E210,DM_VPP!$A$4:$F$120,2,FALSE),""))</f>
        <v/>
      </c>
      <c r="H210" s="3" t="str">
        <f>IF($E210="","",IFERROR(VLOOKUP($E210,DM_VPP!$A$4:$F$120,4,FALSE),""))</f>
        <v/>
      </c>
      <c r="I210" s="8"/>
      <c r="J210" s="3"/>
      <c r="K210" s="3"/>
      <c r="L210" s="8" t="str">
        <f>IF($E210="","",IFERROR(SUMIFS(Nhap_Kho!$J$4:$J$303,Nhap_Kho!$D$4:$D$303,$E210)/SUMIFS(Nhap_Kho!$H$4:$H$303,Nhap_Kho!$D$4:$D$303,$E210),0))</f>
        <v/>
      </c>
      <c r="M210" s="8" t="str">
        <f t="shared" si="3"/>
        <v/>
      </c>
      <c r="N210" s="3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>
      <c r="A211" s="7"/>
      <c r="B211" s="3"/>
      <c r="C211" s="3"/>
      <c r="D211" s="3"/>
      <c r="E211" s="3"/>
      <c r="F211" s="3" t="str">
        <f>IF($E211="","",IFERROR(VLOOKUP($E211,DM_VPP!$A$4:$F$120,3,FALSE),"Mã không đúng"))</f>
        <v/>
      </c>
      <c r="G211" s="3" t="str">
        <f>IF($E211="","",IFERROR(VLOOKUP($E211,DM_VPP!$A$4:$F$120,2,FALSE),""))</f>
        <v/>
      </c>
      <c r="H211" s="3" t="str">
        <f>IF($E211="","",IFERROR(VLOOKUP($E211,DM_VPP!$A$4:$F$120,4,FALSE),""))</f>
        <v/>
      </c>
      <c r="I211" s="8"/>
      <c r="J211" s="3"/>
      <c r="K211" s="3"/>
      <c r="L211" s="8" t="str">
        <f>IF($E211="","",IFERROR(SUMIFS(Nhap_Kho!$J$4:$J$303,Nhap_Kho!$D$4:$D$303,$E211)/SUMIFS(Nhap_Kho!$H$4:$H$303,Nhap_Kho!$D$4:$D$303,$E211),0))</f>
        <v/>
      </c>
      <c r="M211" s="8" t="str">
        <f t="shared" si="3"/>
        <v/>
      </c>
      <c r="N211" s="3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>
      <c r="A212" s="7"/>
      <c r="B212" s="3"/>
      <c r="C212" s="3"/>
      <c r="D212" s="3"/>
      <c r="E212" s="3"/>
      <c r="F212" s="3" t="str">
        <f>IF($E212="","",IFERROR(VLOOKUP($E212,DM_VPP!$A$4:$F$120,3,FALSE),"Mã không đúng"))</f>
        <v/>
      </c>
      <c r="G212" s="3" t="str">
        <f>IF($E212="","",IFERROR(VLOOKUP($E212,DM_VPP!$A$4:$F$120,2,FALSE),""))</f>
        <v/>
      </c>
      <c r="H212" s="3" t="str">
        <f>IF($E212="","",IFERROR(VLOOKUP($E212,DM_VPP!$A$4:$F$120,4,FALSE),""))</f>
        <v/>
      </c>
      <c r="I212" s="8"/>
      <c r="J212" s="3"/>
      <c r="K212" s="3"/>
      <c r="L212" s="8" t="str">
        <f>IF($E212="","",IFERROR(SUMIFS(Nhap_Kho!$J$4:$J$303,Nhap_Kho!$D$4:$D$303,$E212)/SUMIFS(Nhap_Kho!$H$4:$H$303,Nhap_Kho!$D$4:$D$303,$E212),0))</f>
        <v/>
      </c>
      <c r="M212" s="8" t="str">
        <f t="shared" si="3"/>
        <v/>
      </c>
      <c r="N212" s="3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>
      <c r="A213" s="7"/>
      <c r="B213" s="3"/>
      <c r="C213" s="3"/>
      <c r="D213" s="3"/>
      <c r="E213" s="3"/>
      <c r="F213" s="3" t="str">
        <f>IF($E213="","",IFERROR(VLOOKUP($E213,DM_VPP!$A$4:$F$120,3,FALSE),"Mã không đúng"))</f>
        <v/>
      </c>
      <c r="G213" s="3" t="str">
        <f>IF($E213="","",IFERROR(VLOOKUP($E213,DM_VPP!$A$4:$F$120,2,FALSE),""))</f>
        <v/>
      </c>
      <c r="H213" s="3" t="str">
        <f>IF($E213="","",IFERROR(VLOOKUP($E213,DM_VPP!$A$4:$F$120,4,FALSE),""))</f>
        <v/>
      </c>
      <c r="I213" s="8"/>
      <c r="J213" s="3"/>
      <c r="K213" s="3"/>
      <c r="L213" s="8" t="str">
        <f>IF($E213="","",IFERROR(SUMIFS(Nhap_Kho!$J$4:$J$303,Nhap_Kho!$D$4:$D$303,$E213)/SUMIFS(Nhap_Kho!$H$4:$H$303,Nhap_Kho!$D$4:$D$303,$E213),0))</f>
        <v/>
      </c>
      <c r="M213" s="8" t="str">
        <f t="shared" si="3"/>
        <v/>
      </c>
      <c r="N213" s="3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>
      <c r="A214" s="7"/>
      <c r="B214" s="3"/>
      <c r="C214" s="3"/>
      <c r="D214" s="3"/>
      <c r="E214" s="3"/>
      <c r="F214" s="3" t="str">
        <f>IF($E214="","",IFERROR(VLOOKUP($E214,DM_VPP!$A$4:$F$120,3,FALSE),"Mã không đúng"))</f>
        <v/>
      </c>
      <c r="G214" s="3" t="str">
        <f>IF($E214="","",IFERROR(VLOOKUP($E214,DM_VPP!$A$4:$F$120,2,FALSE),""))</f>
        <v/>
      </c>
      <c r="H214" s="3" t="str">
        <f>IF($E214="","",IFERROR(VLOOKUP($E214,DM_VPP!$A$4:$F$120,4,FALSE),""))</f>
        <v/>
      </c>
      <c r="I214" s="8"/>
      <c r="J214" s="3"/>
      <c r="K214" s="3"/>
      <c r="L214" s="8" t="str">
        <f>IF($E214="","",IFERROR(SUMIFS(Nhap_Kho!$J$4:$J$303,Nhap_Kho!$D$4:$D$303,$E214)/SUMIFS(Nhap_Kho!$H$4:$H$303,Nhap_Kho!$D$4:$D$303,$E214),0))</f>
        <v/>
      </c>
      <c r="M214" s="8" t="str">
        <f t="shared" si="3"/>
        <v/>
      </c>
      <c r="N214" s="3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>
      <c r="A215" s="7"/>
      <c r="B215" s="3"/>
      <c r="C215" s="3"/>
      <c r="D215" s="3"/>
      <c r="E215" s="3"/>
      <c r="F215" s="3" t="str">
        <f>IF($E215="","",IFERROR(VLOOKUP($E215,DM_VPP!$A$4:$F$120,3,FALSE),"Mã không đúng"))</f>
        <v/>
      </c>
      <c r="G215" s="3" t="str">
        <f>IF($E215="","",IFERROR(VLOOKUP($E215,DM_VPP!$A$4:$F$120,2,FALSE),""))</f>
        <v/>
      </c>
      <c r="H215" s="3" t="str">
        <f>IF($E215="","",IFERROR(VLOOKUP($E215,DM_VPP!$A$4:$F$120,4,FALSE),""))</f>
        <v/>
      </c>
      <c r="I215" s="8"/>
      <c r="J215" s="3"/>
      <c r="K215" s="3"/>
      <c r="L215" s="8" t="str">
        <f>IF($E215="","",IFERROR(SUMIFS(Nhap_Kho!$J$4:$J$303,Nhap_Kho!$D$4:$D$303,$E215)/SUMIFS(Nhap_Kho!$H$4:$H$303,Nhap_Kho!$D$4:$D$303,$E215),0))</f>
        <v/>
      </c>
      <c r="M215" s="8" t="str">
        <f t="shared" si="3"/>
        <v/>
      </c>
      <c r="N215" s="3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>
      <c r="A216" s="7"/>
      <c r="B216" s="3"/>
      <c r="C216" s="3"/>
      <c r="D216" s="3"/>
      <c r="E216" s="3"/>
      <c r="F216" s="3" t="str">
        <f>IF($E216="","",IFERROR(VLOOKUP($E216,DM_VPP!$A$4:$F$120,3,FALSE),"Mã không đúng"))</f>
        <v/>
      </c>
      <c r="G216" s="3" t="str">
        <f>IF($E216="","",IFERROR(VLOOKUP($E216,DM_VPP!$A$4:$F$120,2,FALSE),""))</f>
        <v/>
      </c>
      <c r="H216" s="3" t="str">
        <f>IF($E216="","",IFERROR(VLOOKUP($E216,DM_VPP!$A$4:$F$120,4,FALSE),""))</f>
        <v/>
      </c>
      <c r="I216" s="8"/>
      <c r="J216" s="3"/>
      <c r="K216" s="3"/>
      <c r="L216" s="8" t="str">
        <f>IF($E216="","",IFERROR(SUMIFS(Nhap_Kho!$J$4:$J$303,Nhap_Kho!$D$4:$D$303,$E216)/SUMIFS(Nhap_Kho!$H$4:$H$303,Nhap_Kho!$D$4:$D$303,$E216),0))</f>
        <v/>
      </c>
      <c r="M216" s="8" t="str">
        <f t="shared" si="3"/>
        <v/>
      </c>
      <c r="N216" s="3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>
      <c r="A217" s="7"/>
      <c r="B217" s="3"/>
      <c r="C217" s="3"/>
      <c r="D217" s="3"/>
      <c r="E217" s="3"/>
      <c r="F217" s="3" t="str">
        <f>IF($E217="","",IFERROR(VLOOKUP($E217,DM_VPP!$A$4:$F$120,3,FALSE),"Mã không đúng"))</f>
        <v/>
      </c>
      <c r="G217" s="3" t="str">
        <f>IF($E217="","",IFERROR(VLOOKUP($E217,DM_VPP!$A$4:$F$120,2,FALSE),""))</f>
        <v/>
      </c>
      <c r="H217" s="3" t="str">
        <f>IF($E217="","",IFERROR(VLOOKUP($E217,DM_VPP!$A$4:$F$120,4,FALSE),""))</f>
        <v/>
      </c>
      <c r="I217" s="8"/>
      <c r="J217" s="3"/>
      <c r="K217" s="3"/>
      <c r="L217" s="8" t="str">
        <f>IF($E217="","",IFERROR(SUMIFS(Nhap_Kho!$J$4:$J$303,Nhap_Kho!$D$4:$D$303,$E217)/SUMIFS(Nhap_Kho!$H$4:$H$303,Nhap_Kho!$D$4:$D$303,$E217),0))</f>
        <v/>
      </c>
      <c r="M217" s="8" t="str">
        <f t="shared" si="3"/>
        <v/>
      </c>
      <c r="N217" s="3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>
      <c r="A218" s="7"/>
      <c r="B218" s="3"/>
      <c r="C218" s="3"/>
      <c r="D218" s="3"/>
      <c r="E218" s="3"/>
      <c r="F218" s="3" t="str">
        <f>IF($E218="","",IFERROR(VLOOKUP($E218,DM_VPP!$A$4:$F$120,3,FALSE),"Mã không đúng"))</f>
        <v/>
      </c>
      <c r="G218" s="3" t="str">
        <f>IF($E218="","",IFERROR(VLOOKUP($E218,DM_VPP!$A$4:$F$120,2,FALSE),""))</f>
        <v/>
      </c>
      <c r="H218" s="3" t="str">
        <f>IF($E218="","",IFERROR(VLOOKUP($E218,DM_VPP!$A$4:$F$120,4,FALSE),""))</f>
        <v/>
      </c>
      <c r="I218" s="8"/>
      <c r="J218" s="3"/>
      <c r="K218" s="3"/>
      <c r="L218" s="8" t="str">
        <f>IF($E218="","",IFERROR(SUMIFS(Nhap_Kho!$J$4:$J$303,Nhap_Kho!$D$4:$D$303,$E218)/SUMIFS(Nhap_Kho!$H$4:$H$303,Nhap_Kho!$D$4:$D$303,$E218),0))</f>
        <v/>
      </c>
      <c r="M218" s="8" t="str">
        <f t="shared" si="3"/>
        <v/>
      </c>
      <c r="N218" s="3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>
      <c r="A219" s="7"/>
      <c r="B219" s="3"/>
      <c r="C219" s="3"/>
      <c r="D219" s="3"/>
      <c r="E219" s="3"/>
      <c r="F219" s="3" t="str">
        <f>IF($E219="","",IFERROR(VLOOKUP($E219,DM_VPP!$A$4:$F$120,3,FALSE),"Mã không đúng"))</f>
        <v/>
      </c>
      <c r="G219" s="3" t="str">
        <f>IF($E219="","",IFERROR(VLOOKUP($E219,DM_VPP!$A$4:$F$120,2,FALSE),""))</f>
        <v/>
      </c>
      <c r="H219" s="3" t="str">
        <f>IF($E219="","",IFERROR(VLOOKUP($E219,DM_VPP!$A$4:$F$120,4,FALSE),""))</f>
        <v/>
      </c>
      <c r="I219" s="8"/>
      <c r="J219" s="3"/>
      <c r="K219" s="3"/>
      <c r="L219" s="8" t="str">
        <f>IF($E219="","",IFERROR(SUMIFS(Nhap_Kho!$J$4:$J$303,Nhap_Kho!$D$4:$D$303,$E219)/SUMIFS(Nhap_Kho!$H$4:$H$303,Nhap_Kho!$D$4:$D$303,$E219),0))</f>
        <v/>
      </c>
      <c r="M219" s="8" t="str">
        <f t="shared" si="3"/>
        <v/>
      </c>
      <c r="N219" s="3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>
      <c r="A220" s="7"/>
      <c r="B220" s="3"/>
      <c r="C220" s="3"/>
      <c r="D220" s="3"/>
      <c r="E220" s="3"/>
      <c r="F220" s="3" t="str">
        <f>IF($E220="","",IFERROR(VLOOKUP($E220,DM_VPP!$A$4:$F$120,3,FALSE),"Mã không đúng"))</f>
        <v/>
      </c>
      <c r="G220" s="3" t="str">
        <f>IF($E220="","",IFERROR(VLOOKUP($E220,DM_VPP!$A$4:$F$120,2,FALSE),""))</f>
        <v/>
      </c>
      <c r="H220" s="3" t="str">
        <f>IF($E220="","",IFERROR(VLOOKUP($E220,DM_VPP!$A$4:$F$120,4,FALSE),""))</f>
        <v/>
      </c>
      <c r="I220" s="8"/>
      <c r="J220" s="3"/>
      <c r="K220" s="3"/>
      <c r="L220" s="8" t="str">
        <f>IF($E220="","",IFERROR(SUMIFS(Nhap_Kho!$J$4:$J$303,Nhap_Kho!$D$4:$D$303,$E220)/SUMIFS(Nhap_Kho!$H$4:$H$303,Nhap_Kho!$D$4:$D$303,$E220),0))</f>
        <v/>
      </c>
      <c r="M220" s="8" t="str">
        <f t="shared" si="3"/>
        <v/>
      </c>
      <c r="N220" s="3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>
      <c r="A221" s="7"/>
      <c r="B221" s="3"/>
      <c r="C221" s="3"/>
      <c r="D221" s="3"/>
      <c r="E221" s="3"/>
      <c r="F221" s="3" t="str">
        <f>IF($E221="","",IFERROR(VLOOKUP($E221,DM_VPP!$A$4:$F$120,3,FALSE),"Mã không đúng"))</f>
        <v/>
      </c>
      <c r="G221" s="3" t="str">
        <f>IF($E221="","",IFERROR(VLOOKUP($E221,DM_VPP!$A$4:$F$120,2,FALSE),""))</f>
        <v/>
      </c>
      <c r="H221" s="3" t="str">
        <f>IF($E221="","",IFERROR(VLOOKUP($E221,DM_VPP!$A$4:$F$120,4,FALSE),""))</f>
        <v/>
      </c>
      <c r="I221" s="8"/>
      <c r="J221" s="3"/>
      <c r="K221" s="3"/>
      <c r="L221" s="8" t="str">
        <f>IF($E221="","",IFERROR(SUMIFS(Nhap_Kho!$J$4:$J$303,Nhap_Kho!$D$4:$D$303,$E221)/SUMIFS(Nhap_Kho!$H$4:$H$303,Nhap_Kho!$D$4:$D$303,$E221),0))</f>
        <v/>
      </c>
      <c r="M221" s="8" t="str">
        <f t="shared" si="3"/>
        <v/>
      </c>
      <c r="N221" s="3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>
      <c r="A222" s="7"/>
      <c r="B222" s="3"/>
      <c r="C222" s="3"/>
      <c r="D222" s="3"/>
      <c r="E222" s="3"/>
      <c r="F222" s="3" t="str">
        <f>IF($E222="","",IFERROR(VLOOKUP($E222,DM_VPP!$A$4:$F$120,3,FALSE),"Mã không đúng"))</f>
        <v/>
      </c>
      <c r="G222" s="3" t="str">
        <f>IF($E222="","",IFERROR(VLOOKUP($E222,DM_VPP!$A$4:$F$120,2,FALSE),""))</f>
        <v/>
      </c>
      <c r="H222" s="3" t="str">
        <f>IF($E222="","",IFERROR(VLOOKUP($E222,DM_VPP!$A$4:$F$120,4,FALSE),""))</f>
        <v/>
      </c>
      <c r="I222" s="8"/>
      <c r="J222" s="3"/>
      <c r="K222" s="3"/>
      <c r="L222" s="8" t="str">
        <f>IF($E222="","",IFERROR(SUMIFS(Nhap_Kho!$J$4:$J$303,Nhap_Kho!$D$4:$D$303,$E222)/SUMIFS(Nhap_Kho!$H$4:$H$303,Nhap_Kho!$D$4:$D$303,$E222),0))</f>
        <v/>
      </c>
      <c r="M222" s="8" t="str">
        <f t="shared" si="3"/>
        <v/>
      </c>
      <c r="N222" s="3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>
      <c r="A223" s="7"/>
      <c r="B223" s="3"/>
      <c r="C223" s="3"/>
      <c r="D223" s="3"/>
      <c r="E223" s="3"/>
      <c r="F223" s="3" t="str">
        <f>IF($E223="","",IFERROR(VLOOKUP($E223,DM_VPP!$A$4:$F$120,3,FALSE),"Mã không đúng"))</f>
        <v/>
      </c>
      <c r="G223" s="3" t="str">
        <f>IF($E223="","",IFERROR(VLOOKUP($E223,DM_VPP!$A$4:$F$120,2,FALSE),""))</f>
        <v/>
      </c>
      <c r="H223" s="3" t="str">
        <f>IF($E223="","",IFERROR(VLOOKUP($E223,DM_VPP!$A$4:$F$120,4,FALSE),""))</f>
        <v/>
      </c>
      <c r="I223" s="8"/>
      <c r="J223" s="3"/>
      <c r="K223" s="3"/>
      <c r="L223" s="8" t="str">
        <f>IF($E223="","",IFERROR(SUMIFS(Nhap_Kho!$J$4:$J$303,Nhap_Kho!$D$4:$D$303,$E223)/SUMIFS(Nhap_Kho!$H$4:$H$303,Nhap_Kho!$D$4:$D$303,$E223),0))</f>
        <v/>
      </c>
      <c r="M223" s="8" t="str">
        <f t="shared" si="3"/>
        <v/>
      </c>
      <c r="N223" s="3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>
      <c r="A224" s="7"/>
      <c r="B224" s="3"/>
      <c r="C224" s="3"/>
      <c r="D224" s="3"/>
      <c r="E224" s="3"/>
      <c r="F224" s="3" t="str">
        <f>IF($E224="","",IFERROR(VLOOKUP($E224,DM_VPP!$A$4:$F$120,3,FALSE),"Mã không đúng"))</f>
        <v/>
      </c>
      <c r="G224" s="3" t="str">
        <f>IF($E224="","",IFERROR(VLOOKUP($E224,DM_VPP!$A$4:$F$120,2,FALSE),""))</f>
        <v/>
      </c>
      <c r="H224" s="3" t="str">
        <f>IF($E224="","",IFERROR(VLOOKUP($E224,DM_VPP!$A$4:$F$120,4,FALSE),""))</f>
        <v/>
      </c>
      <c r="I224" s="8"/>
      <c r="J224" s="3"/>
      <c r="K224" s="3"/>
      <c r="L224" s="8" t="str">
        <f>IF($E224="","",IFERROR(SUMIFS(Nhap_Kho!$J$4:$J$303,Nhap_Kho!$D$4:$D$303,$E224)/SUMIFS(Nhap_Kho!$H$4:$H$303,Nhap_Kho!$D$4:$D$303,$E224),0))</f>
        <v/>
      </c>
      <c r="M224" s="8" t="str">
        <f t="shared" si="3"/>
        <v/>
      </c>
      <c r="N224" s="3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>
      <c r="A225" s="7"/>
      <c r="B225" s="3"/>
      <c r="C225" s="3"/>
      <c r="D225" s="3"/>
      <c r="E225" s="3"/>
      <c r="F225" s="3" t="str">
        <f>IF($E225="","",IFERROR(VLOOKUP($E225,DM_VPP!$A$4:$F$120,3,FALSE),"Mã không đúng"))</f>
        <v/>
      </c>
      <c r="G225" s="3" t="str">
        <f>IF($E225="","",IFERROR(VLOOKUP($E225,DM_VPP!$A$4:$F$120,2,FALSE),""))</f>
        <v/>
      </c>
      <c r="H225" s="3" t="str">
        <f>IF($E225="","",IFERROR(VLOOKUP($E225,DM_VPP!$A$4:$F$120,4,FALSE),""))</f>
        <v/>
      </c>
      <c r="I225" s="8"/>
      <c r="J225" s="3"/>
      <c r="K225" s="3"/>
      <c r="L225" s="8" t="str">
        <f>IF($E225="","",IFERROR(SUMIFS(Nhap_Kho!$J$4:$J$303,Nhap_Kho!$D$4:$D$303,$E225)/SUMIFS(Nhap_Kho!$H$4:$H$303,Nhap_Kho!$D$4:$D$303,$E225),0))</f>
        <v/>
      </c>
      <c r="M225" s="8" t="str">
        <f t="shared" si="3"/>
        <v/>
      </c>
      <c r="N225" s="3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>
      <c r="A226" s="7"/>
      <c r="B226" s="3"/>
      <c r="C226" s="3"/>
      <c r="D226" s="3"/>
      <c r="E226" s="3"/>
      <c r="F226" s="3" t="str">
        <f>IF($E226="","",IFERROR(VLOOKUP($E226,DM_VPP!$A$4:$F$120,3,FALSE),"Mã không đúng"))</f>
        <v/>
      </c>
      <c r="G226" s="3" t="str">
        <f>IF($E226="","",IFERROR(VLOOKUP($E226,DM_VPP!$A$4:$F$120,2,FALSE),""))</f>
        <v/>
      </c>
      <c r="H226" s="3" t="str">
        <f>IF($E226="","",IFERROR(VLOOKUP($E226,DM_VPP!$A$4:$F$120,4,FALSE),""))</f>
        <v/>
      </c>
      <c r="I226" s="8"/>
      <c r="J226" s="3"/>
      <c r="K226" s="3"/>
      <c r="L226" s="8" t="str">
        <f>IF($E226="","",IFERROR(SUMIFS(Nhap_Kho!$J$4:$J$303,Nhap_Kho!$D$4:$D$303,$E226)/SUMIFS(Nhap_Kho!$H$4:$H$303,Nhap_Kho!$D$4:$D$303,$E226),0))</f>
        <v/>
      </c>
      <c r="M226" s="8" t="str">
        <f t="shared" si="3"/>
        <v/>
      </c>
      <c r="N226" s="3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>
      <c r="A227" s="7"/>
      <c r="B227" s="3"/>
      <c r="C227" s="3"/>
      <c r="D227" s="3"/>
      <c r="E227" s="3"/>
      <c r="F227" s="3" t="str">
        <f>IF($E227="","",IFERROR(VLOOKUP($E227,DM_VPP!$A$4:$F$120,3,FALSE),"Mã không đúng"))</f>
        <v/>
      </c>
      <c r="G227" s="3" t="str">
        <f>IF($E227="","",IFERROR(VLOOKUP($E227,DM_VPP!$A$4:$F$120,2,FALSE),""))</f>
        <v/>
      </c>
      <c r="H227" s="3" t="str">
        <f>IF($E227="","",IFERROR(VLOOKUP($E227,DM_VPP!$A$4:$F$120,4,FALSE),""))</f>
        <v/>
      </c>
      <c r="I227" s="8"/>
      <c r="J227" s="3"/>
      <c r="K227" s="3"/>
      <c r="L227" s="8" t="str">
        <f>IF($E227="","",IFERROR(SUMIFS(Nhap_Kho!$J$4:$J$303,Nhap_Kho!$D$4:$D$303,$E227)/SUMIFS(Nhap_Kho!$H$4:$H$303,Nhap_Kho!$D$4:$D$303,$E227),0))</f>
        <v/>
      </c>
      <c r="M227" s="8" t="str">
        <f t="shared" si="3"/>
        <v/>
      </c>
      <c r="N227" s="3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>
      <c r="A228" s="7"/>
      <c r="B228" s="3"/>
      <c r="C228" s="3"/>
      <c r="D228" s="3"/>
      <c r="E228" s="3"/>
      <c r="F228" s="3" t="str">
        <f>IF($E228="","",IFERROR(VLOOKUP($E228,DM_VPP!$A$4:$F$120,3,FALSE),"Mã không đúng"))</f>
        <v/>
      </c>
      <c r="G228" s="3" t="str">
        <f>IF($E228="","",IFERROR(VLOOKUP($E228,DM_VPP!$A$4:$F$120,2,FALSE),""))</f>
        <v/>
      </c>
      <c r="H228" s="3" t="str">
        <f>IF($E228="","",IFERROR(VLOOKUP($E228,DM_VPP!$A$4:$F$120,4,FALSE),""))</f>
        <v/>
      </c>
      <c r="I228" s="8"/>
      <c r="J228" s="3"/>
      <c r="K228" s="3"/>
      <c r="L228" s="8" t="str">
        <f>IF($E228="","",IFERROR(SUMIFS(Nhap_Kho!$J$4:$J$303,Nhap_Kho!$D$4:$D$303,$E228)/SUMIFS(Nhap_Kho!$H$4:$H$303,Nhap_Kho!$D$4:$D$303,$E228),0))</f>
        <v/>
      </c>
      <c r="M228" s="8" t="str">
        <f t="shared" si="3"/>
        <v/>
      </c>
      <c r="N228" s="3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>
      <c r="A229" s="7"/>
      <c r="B229" s="3"/>
      <c r="C229" s="3"/>
      <c r="D229" s="3"/>
      <c r="E229" s="3"/>
      <c r="F229" s="3" t="str">
        <f>IF($E229="","",IFERROR(VLOOKUP($E229,DM_VPP!$A$4:$F$120,3,FALSE),"Mã không đúng"))</f>
        <v/>
      </c>
      <c r="G229" s="3" t="str">
        <f>IF($E229="","",IFERROR(VLOOKUP($E229,DM_VPP!$A$4:$F$120,2,FALSE),""))</f>
        <v/>
      </c>
      <c r="H229" s="3" t="str">
        <f>IF($E229="","",IFERROR(VLOOKUP($E229,DM_VPP!$A$4:$F$120,4,FALSE),""))</f>
        <v/>
      </c>
      <c r="I229" s="8"/>
      <c r="J229" s="3"/>
      <c r="K229" s="3"/>
      <c r="L229" s="8" t="str">
        <f>IF($E229="","",IFERROR(SUMIFS(Nhap_Kho!$J$4:$J$303,Nhap_Kho!$D$4:$D$303,$E229)/SUMIFS(Nhap_Kho!$H$4:$H$303,Nhap_Kho!$D$4:$D$303,$E229),0))</f>
        <v/>
      </c>
      <c r="M229" s="8" t="str">
        <f t="shared" si="3"/>
        <v/>
      </c>
      <c r="N229" s="3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>
      <c r="A230" s="7"/>
      <c r="B230" s="3"/>
      <c r="C230" s="3"/>
      <c r="D230" s="3"/>
      <c r="E230" s="3"/>
      <c r="F230" s="3" t="str">
        <f>IF($E230="","",IFERROR(VLOOKUP($E230,DM_VPP!$A$4:$F$120,3,FALSE),"Mã không đúng"))</f>
        <v/>
      </c>
      <c r="G230" s="3" t="str">
        <f>IF($E230="","",IFERROR(VLOOKUP($E230,DM_VPP!$A$4:$F$120,2,FALSE),""))</f>
        <v/>
      </c>
      <c r="H230" s="3" t="str">
        <f>IF($E230="","",IFERROR(VLOOKUP($E230,DM_VPP!$A$4:$F$120,4,FALSE),""))</f>
        <v/>
      </c>
      <c r="I230" s="8"/>
      <c r="J230" s="3"/>
      <c r="K230" s="3"/>
      <c r="L230" s="8" t="str">
        <f>IF($E230="","",IFERROR(SUMIFS(Nhap_Kho!$J$4:$J$303,Nhap_Kho!$D$4:$D$303,$E230)/SUMIFS(Nhap_Kho!$H$4:$H$303,Nhap_Kho!$D$4:$D$303,$E230),0))</f>
        <v/>
      </c>
      <c r="M230" s="8" t="str">
        <f t="shared" si="3"/>
        <v/>
      </c>
      <c r="N230" s="3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>
      <c r="A231" s="7"/>
      <c r="B231" s="3"/>
      <c r="C231" s="3"/>
      <c r="D231" s="3"/>
      <c r="E231" s="3"/>
      <c r="F231" s="3" t="str">
        <f>IF($E231="","",IFERROR(VLOOKUP($E231,DM_VPP!$A$4:$F$120,3,FALSE),"Mã không đúng"))</f>
        <v/>
      </c>
      <c r="G231" s="3" t="str">
        <f>IF($E231="","",IFERROR(VLOOKUP($E231,DM_VPP!$A$4:$F$120,2,FALSE),""))</f>
        <v/>
      </c>
      <c r="H231" s="3" t="str">
        <f>IF($E231="","",IFERROR(VLOOKUP($E231,DM_VPP!$A$4:$F$120,4,FALSE),""))</f>
        <v/>
      </c>
      <c r="I231" s="8"/>
      <c r="J231" s="3"/>
      <c r="K231" s="3"/>
      <c r="L231" s="8" t="str">
        <f>IF($E231="","",IFERROR(SUMIFS(Nhap_Kho!$J$4:$J$303,Nhap_Kho!$D$4:$D$303,$E231)/SUMIFS(Nhap_Kho!$H$4:$H$303,Nhap_Kho!$D$4:$D$303,$E231),0))</f>
        <v/>
      </c>
      <c r="M231" s="8" t="str">
        <f t="shared" si="3"/>
        <v/>
      </c>
      <c r="N231" s="3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>
      <c r="A232" s="7"/>
      <c r="B232" s="3"/>
      <c r="C232" s="3"/>
      <c r="D232" s="3"/>
      <c r="E232" s="3"/>
      <c r="F232" s="3" t="str">
        <f>IF($E232="","",IFERROR(VLOOKUP($E232,DM_VPP!$A$4:$F$120,3,FALSE),"Mã không đúng"))</f>
        <v/>
      </c>
      <c r="G232" s="3" t="str">
        <f>IF($E232="","",IFERROR(VLOOKUP($E232,DM_VPP!$A$4:$F$120,2,FALSE),""))</f>
        <v/>
      </c>
      <c r="H232" s="3" t="str">
        <f>IF($E232="","",IFERROR(VLOOKUP($E232,DM_VPP!$A$4:$F$120,4,FALSE),""))</f>
        <v/>
      </c>
      <c r="I232" s="8"/>
      <c r="J232" s="3"/>
      <c r="K232" s="3"/>
      <c r="L232" s="8" t="str">
        <f>IF($E232="","",IFERROR(SUMIFS(Nhap_Kho!$J$4:$J$303,Nhap_Kho!$D$4:$D$303,$E232)/SUMIFS(Nhap_Kho!$H$4:$H$303,Nhap_Kho!$D$4:$D$303,$E232),0))</f>
        <v/>
      </c>
      <c r="M232" s="8" t="str">
        <f t="shared" si="3"/>
        <v/>
      </c>
      <c r="N232" s="3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>
      <c r="A233" s="7"/>
      <c r="B233" s="3"/>
      <c r="C233" s="3"/>
      <c r="D233" s="3"/>
      <c r="E233" s="3"/>
      <c r="F233" s="3" t="str">
        <f>IF($E233="","",IFERROR(VLOOKUP($E233,DM_VPP!$A$4:$F$120,3,FALSE),"Mã không đúng"))</f>
        <v/>
      </c>
      <c r="G233" s="3" t="str">
        <f>IF($E233="","",IFERROR(VLOOKUP($E233,DM_VPP!$A$4:$F$120,2,FALSE),""))</f>
        <v/>
      </c>
      <c r="H233" s="3" t="str">
        <f>IF($E233="","",IFERROR(VLOOKUP($E233,DM_VPP!$A$4:$F$120,4,FALSE),""))</f>
        <v/>
      </c>
      <c r="I233" s="8"/>
      <c r="J233" s="3"/>
      <c r="K233" s="3"/>
      <c r="L233" s="8" t="str">
        <f>IF($E233="","",IFERROR(SUMIFS(Nhap_Kho!$J$4:$J$303,Nhap_Kho!$D$4:$D$303,$E233)/SUMIFS(Nhap_Kho!$H$4:$H$303,Nhap_Kho!$D$4:$D$303,$E233),0))</f>
        <v/>
      </c>
      <c r="M233" s="8" t="str">
        <f t="shared" si="3"/>
        <v/>
      </c>
      <c r="N233" s="3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>
      <c r="A234" s="7"/>
      <c r="B234" s="3"/>
      <c r="C234" s="3"/>
      <c r="D234" s="3"/>
      <c r="E234" s="3"/>
      <c r="F234" s="3" t="str">
        <f>IF($E234="","",IFERROR(VLOOKUP($E234,DM_VPP!$A$4:$F$120,3,FALSE),"Mã không đúng"))</f>
        <v/>
      </c>
      <c r="G234" s="3" t="str">
        <f>IF($E234="","",IFERROR(VLOOKUP($E234,DM_VPP!$A$4:$F$120,2,FALSE),""))</f>
        <v/>
      </c>
      <c r="H234" s="3" t="str">
        <f>IF($E234="","",IFERROR(VLOOKUP($E234,DM_VPP!$A$4:$F$120,4,FALSE),""))</f>
        <v/>
      </c>
      <c r="I234" s="8"/>
      <c r="J234" s="3"/>
      <c r="K234" s="3"/>
      <c r="L234" s="8" t="str">
        <f>IF($E234="","",IFERROR(SUMIFS(Nhap_Kho!$J$4:$J$303,Nhap_Kho!$D$4:$D$303,$E234)/SUMIFS(Nhap_Kho!$H$4:$H$303,Nhap_Kho!$D$4:$D$303,$E234),0))</f>
        <v/>
      </c>
      <c r="M234" s="8" t="str">
        <f t="shared" si="3"/>
        <v/>
      </c>
      <c r="N234" s="3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>
      <c r="A235" s="7"/>
      <c r="B235" s="3"/>
      <c r="C235" s="3"/>
      <c r="D235" s="3"/>
      <c r="E235" s="3"/>
      <c r="F235" s="3" t="str">
        <f>IF($E235="","",IFERROR(VLOOKUP($E235,DM_VPP!$A$4:$F$120,3,FALSE),"Mã không đúng"))</f>
        <v/>
      </c>
      <c r="G235" s="3" t="str">
        <f>IF($E235="","",IFERROR(VLOOKUP($E235,DM_VPP!$A$4:$F$120,2,FALSE),""))</f>
        <v/>
      </c>
      <c r="H235" s="3" t="str">
        <f>IF($E235="","",IFERROR(VLOOKUP($E235,DM_VPP!$A$4:$F$120,4,FALSE),""))</f>
        <v/>
      </c>
      <c r="I235" s="8"/>
      <c r="J235" s="3"/>
      <c r="K235" s="3"/>
      <c r="L235" s="8" t="str">
        <f>IF($E235="","",IFERROR(SUMIFS(Nhap_Kho!$J$4:$J$303,Nhap_Kho!$D$4:$D$303,$E235)/SUMIFS(Nhap_Kho!$H$4:$H$303,Nhap_Kho!$D$4:$D$303,$E235),0))</f>
        <v/>
      </c>
      <c r="M235" s="8" t="str">
        <f t="shared" si="3"/>
        <v/>
      </c>
      <c r="N235" s="3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>
      <c r="A236" s="7"/>
      <c r="B236" s="3"/>
      <c r="C236" s="3"/>
      <c r="D236" s="3"/>
      <c r="E236" s="3"/>
      <c r="F236" s="3" t="str">
        <f>IF($E236="","",IFERROR(VLOOKUP($E236,DM_VPP!$A$4:$F$120,3,FALSE),"Mã không đúng"))</f>
        <v/>
      </c>
      <c r="G236" s="3" t="str">
        <f>IF($E236="","",IFERROR(VLOOKUP($E236,DM_VPP!$A$4:$F$120,2,FALSE),""))</f>
        <v/>
      </c>
      <c r="H236" s="3" t="str">
        <f>IF($E236="","",IFERROR(VLOOKUP($E236,DM_VPP!$A$4:$F$120,4,FALSE),""))</f>
        <v/>
      </c>
      <c r="I236" s="8"/>
      <c r="J236" s="3"/>
      <c r="K236" s="3"/>
      <c r="L236" s="8" t="str">
        <f>IF($E236="","",IFERROR(SUMIFS(Nhap_Kho!$J$4:$J$303,Nhap_Kho!$D$4:$D$303,$E236)/SUMIFS(Nhap_Kho!$H$4:$H$303,Nhap_Kho!$D$4:$D$303,$E236),0))</f>
        <v/>
      </c>
      <c r="M236" s="8" t="str">
        <f t="shared" si="3"/>
        <v/>
      </c>
      <c r="N236" s="3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>
      <c r="A237" s="7"/>
      <c r="B237" s="3"/>
      <c r="C237" s="3"/>
      <c r="D237" s="3"/>
      <c r="E237" s="3"/>
      <c r="F237" s="3" t="str">
        <f>IF($E237="","",IFERROR(VLOOKUP($E237,DM_VPP!$A$4:$F$120,3,FALSE),"Mã không đúng"))</f>
        <v/>
      </c>
      <c r="G237" s="3" t="str">
        <f>IF($E237="","",IFERROR(VLOOKUP($E237,DM_VPP!$A$4:$F$120,2,FALSE),""))</f>
        <v/>
      </c>
      <c r="H237" s="3" t="str">
        <f>IF($E237="","",IFERROR(VLOOKUP($E237,DM_VPP!$A$4:$F$120,4,FALSE),""))</f>
        <v/>
      </c>
      <c r="I237" s="8"/>
      <c r="J237" s="3"/>
      <c r="K237" s="3"/>
      <c r="L237" s="8" t="str">
        <f>IF($E237="","",IFERROR(SUMIFS(Nhap_Kho!$J$4:$J$303,Nhap_Kho!$D$4:$D$303,$E237)/SUMIFS(Nhap_Kho!$H$4:$H$303,Nhap_Kho!$D$4:$D$303,$E237),0))</f>
        <v/>
      </c>
      <c r="M237" s="8" t="str">
        <f t="shared" si="3"/>
        <v/>
      </c>
      <c r="N237" s="3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>
      <c r="A238" s="7"/>
      <c r="B238" s="3"/>
      <c r="C238" s="3"/>
      <c r="D238" s="3"/>
      <c r="E238" s="3"/>
      <c r="F238" s="3" t="str">
        <f>IF($E238="","",IFERROR(VLOOKUP($E238,DM_VPP!$A$4:$F$120,3,FALSE),"Mã không đúng"))</f>
        <v/>
      </c>
      <c r="G238" s="3" t="str">
        <f>IF($E238="","",IFERROR(VLOOKUP($E238,DM_VPP!$A$4:$F$120,2,FALSE),""))</f>
        <v/>
      </c>
      <c r="H238" s="3" t="str">
        <f>IF($E238="","",IFERROR(VLOOKUP($E238,DM_VPP!$A$4:$F$120,4,FALSE),""))</f>
        <v/>
      </c>
      <c r="I238" s="8"/>
      <c r="J238" s="3"/>
      <c r="K238" s="3"/>
      <c r="L238" s="8" t="str">
        <f>IF($E238="","",IFERROR(SUMIFS(Nhap_Kho!$J$4:$J$303,Nhap_Kho!$D$4:$D$303,$E238)/SUMIFS(Nhap_Kho!$H$4:$H$303,Nhap_Kho!$D$4:$D$303,$E238),0))</f>
        <v/>
      </c>
      <c r="M238" s="8" t="str">
        <f t="shared" si="3"/>
        <v/>
      </c>
      <c r="N238" s="3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>
      <c r="A239" s="7"/>
      <c r="B239" s="3"/>
      <c r="C239" s="3"/>
      <c r="D239" s="3"/>
      <c r="E239" s="3"/>
      <c r="F239" s="3" t="str">
        <f>IF($E239="","",IFERROR(VLOOKUP($E239,DM_VPP!$A$4:$F$120,3,FALSE),"Mã không đúng"))</f>
        <v/>
      </c>
      <c r="G239" s="3" t="str">
        <f>IF($E239="","",IFERROR(VLOOKUP($E239,DM_VPP!$A$4:$F$120,2,FALSE),""))</f>
        <v/>
      </c>
      <c r="H239" s="3" t="str">
        <f>IF($E239="","",IFERROR(VLOOKUP($E239,DM_VPP!$A$4:$F$120,4,FALSE),""))</f>
        <v/>
      </c>
      <c r="I239" s="8"/>
      <c r="J239" s="3"/>
      <c r="K239" s="3"/>
      <c r="L239" s="8" t="str">
        <f>IF($E239="","",IFERROR(SUMIFS(Nhap_Kho!$J$4:$J$303,Nhap_Kho!$D$4:$D$303,$E239)/SUMIFS(Nhap_Kho!$H$4:$H$303,Nhap_Kho!$D$4:$D$303,$E239),0))</f>
        <v/>
      </c>
      <c r="M239" s="8" t="str">
        <f t="shared" si="3"/>
        <v/>
      </c>
      <c r="N239" s="3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>
      <c r="A240" s="7"/>
      <c r="B240" s="3"/>
      <c r="C240" s="3"/>
      <c r="D240" s="3"/>
      <c r="E240" s="3"/>
      <c r="F240" s="3" t="str">
        <f>IF($E240="","",IFERROR(VLOOKUP($E240,DM_VPP!$A$4:$F$120,3,FALSE),"Mã không đúng"))</f>
        <v/>
      </c>
      <c r="G240" s="3" t="str">
        <f>IF($E240="","",IFERROR(VLOOKUP($E240,DM_VPP!$A$4:$F$120,2,FALSE),""))</f>
        <v/>
      </c>
      <c r="H240" s="3" t="str">
        <f>IF($E240="","",IFERROR(VLOOKUP($E240,DM_VPP!$A$4:$F$120,4,FALSE),""))</f>
        <v/>
      </c>
      <c r="I240" s="8"/>
      <c r="J240" s="3"/>
      <c r="K240" s="3"/>
      <c r="L240" s="8" t="str">
        <f>IF($E240="","",IFERROR(SUMIFS(Nhap_Kho!$J$4:$J$303,Nhap_Kho!$D$4:$D$303,$E240)/SUMIFS(Nhap_Kho!$H$4:$H$303,Nhap_Kho!$D$4:$D$303,$E240),0))</f>
        <v/>
      </c>
      <c r="M240" s="8" t="str">
        <f t="shared" si="3"/>
        <v/>
      </c>
      <c r="N240" s="3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>
      <c r="A241" s="7"/>
      <c r="B241" s="3"/>
      <c r="C241" s="3"/>
      <c r="D241" s="3"/>
      <c r="E241" s="3"/>
      <c r="F241" s="3" t="str">
        <f>IF($E241="","",IFERROR(VLOOKUP($E241,DM_VPP!$A$4:$F$120,3,FALSE),"Mã không đúng"))</f>
        <v/>
      </c>
      <c r="G241" s="3" t="str">
        <f>IF($E241="","",IFERROR(VLOOKUP($E241,DM_VPP!$A$4:$F$120,2,FALSE),""))</f>
        <v/>
      </c>
      <c r="H241" s="3" t="str">
        <f>IF($E241="","",IFERROR(VLOOKUP($E241,DM_VPP!$A$4:$F$120,4,FALSE),""))</f>
        <v/>
      </c>
      <c r="I241" s="8"/>
      <c r="J241" s="3"/>
      <c r="K241" s="3"/>
      <c r="L241" s="8" t="str">
        <f>IF($E241="","",IFERROR(SUMIFS(Nhap_Kho!$J$4:$J$303,Nhap_Kho!$D$4:$D$303,$E241)/SUMIFS(Nhap_Kho!$H$4:$H$303,Nhap_Kho!$D$4:$D$303,$E241),0))</f>
        <v/>
      </c>
      <c r="M241" s="8" t="str">
        <f t="shared" si="3"/>
        <v/>
      </c>
      <c r="N241" s="3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>
      <c r="A242" s="7"/>
      <c r="B242" s="3"/>
      <c r="C242" s="3"/>
      <c r="D242" s="3"/>
      <c r="E242" s="3"/>
      <c r="F242" s="3" t="str">
        <f>IF($E242="","",IFERROR(VLOOKUP($E242,DM_VPP!$A$4:$F$120,3,FALSE),"Mã không đúng"))</f>
        <v/>
      </c>
      <c r="G242" s="3" t="str">
        <f>IF($E242="","",IFERROR(VLOOKUP($E242,DM_VPP!$A$4:$F$120,2,FALSE),""))</f>
        <v/>
      </c>
      <c r="H242" s="3" t="str">
        <f>IF($E242="","",IFERROR(VLOOKUP($E242,DM_VPP!$A$4:$F$120,4,FALSE),""))</f>
        <v/>
      </c>
      <c r="I242" s="8"/>
      <c r="J242" s="3"/>
      <c r="K242" s="3"/>
      <c r="L242" s="8" t="str">
        <f>IF($E242="","",IFERROR(SUMIFS(Nhap_Kho!$J$4:$J$303,Nhap_Kho!$D$4:$D$303,$E242)/SUMIFS(Nhap_Kho!$H$4:$H$303,Nhap_Kho!$D$4:$D$303,$E242),0))</f>
        <v/>
      </c>
      <c r="M242" s="8" t="str">
        <f t="shared" si="3"/>
        <v/>
      </c>
      <c r="N242" s="3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>
      <c r="A243" s="7"/>
      <c r="B243" s="3"/>
      <c r="C243" s="3"/>
      <c r="D243" s="3"/>
      <c r="E243" s="3"/>
      <c r="F243" s="3" t="str">
        <f>IF($E243="","",IFERROR(VLOOKUP($E243,DM_VPP!$A$4:$F$120,3,FALSE),"Mã không đúng"))</f>
        <v/>
      </c>
      <c r="G243" s="3" t="str">
        <f>IF($E243="","",IFERROR(VLOOKUP($E243,DM_VPP!$A$4:$F$120,2,FALSE),""))</f>
        <v/>
      </c>
      <c r="H243" s="3" t="str">
        <f>IF($E243="","",IFERROR(VLOOKUP($E243,DM_VPP!$A$4:$F$120,4,FALSE),""))</f>
        <v/>
      </c>
      <c r="I243" s="8"/>
      <c r="J243" s="3"/>
      <c r="K243" s="3"/>
      <c r="L243" s="8" t="str">
        <f>IF($E243="","",IFERROR(SUMIFS(Nhap_Kho!$J$4:$J$303,Nhap_Kho!$D$4:$D$303,$E243)/SUMIFS(Nhap_Kho!$H$4:$H$303,Nhap_Kho!$D$4:$D$303,$E243),0))</f>
        <v/>
      </c>
      <c r="M243" s="8" t="str">
        <f t="shared" si="3"/>
        <v/>
      </c>
      <c r="N243" s="3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>
      <c r="A244" s="7"/>
      <c r="B244" s="3"/>
      <c r="C244" s="3"/>
      <c r="D244" s="3"/>
      <c r="E244" s="3"/>
      <c r="F244" s="3" t="str">
        <f>IF($E244="","",IFERROR(VLOOKUP($E244,DM_VPP!$A$4:$F$120,3,FALSE),"Mã không đúng"))</f>
        <v/>
      </c>
      <c r="G244" s="3" t="str">
        <f>IF($E244="","",IFERROR(VLOOKUP($E244,DM_VPP!$A$4:$F$120,2,FALSE),""))</f>
        <v/>
      </c>
      <c r="H244" s="3" t="str">
        <f>IF($E244="","",IFERROR(VLOOKUP($E244,DM_VPP!$A$4:$F$120,4,FALSE),""))</f>
        <v/>
      </c>
      <c r="I244" s="8"/>
      <c r="J244" s="3"/>
      <c r="K244" s="3"/>
      <c r="L244" s="8" t="str">
        <f>IF($E244="","",IFERROR(SUMIFS(Nhap_Kho!$J$4:$J$303,Nhap_Kho!$D$4:$D$303,$E244)/SUMIFS(Nhap_Kho!$H$4:$H$303,Nhap_Kho!$D$4:$D$303,$E244),0))</f>
        <v/>
      </c>
      <c r="M244" s="8" t="str">
        <f t="shared" si="3"/>
        <v/>
      </c>
      <c r="N244" s="3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>
      <c r="A245" s="7"/>
      <c r="B245" s="3"/>
      <c r="C245" s="3"/>
      <c r="D245" s="3"/>
      <c r="E245" s="3"/>
      <c r="F245" s="3" t="str">
        <f>IF($E245="","",IFERROR(VLOOKUP($E245,DM_VPP!$A$4:$F$120,3,FALSE),"Mã không đúng"))</f>
        <v/>
      </c>
      <c r="G245" s="3" t="str">
        <f>IF($E245="","",IFERROR(VLOOKUP($E245,DM_VPP!$A$4:$F$120,2,FALSE),""))</f>
        <v/>
      </c>
      <c r="H245" s="3" t="str">
        <f>IF($E245="","",IFERROR(VLOOKUP($E245,DM_VPP!$A$4:$F$120,4,FALSE),""))</f>
        <v/>
      </c>
      <c r="I245" s="8"/>
      <c r="J245" s="3"/>
      <c r="K245" s="3"/>
      <c r="L245" s="8" t="str">
        <f>IF($E245="","",IFERROR(SUMIFS(Nhap_Kho!$J$4:$J$303,Nhap_Kho!$D$4:$D$303,$E245)/SUMIFS(Nhap_Kho!$H$4:$H$303,Nhap_Kho!$D$4:$D$303,$E245),0))</f>
        <v/>
      </c>
      <c r="M245" s="8" t="str">
        <f t="shared" si="3"/>
        <v/>
      </c>
      <c r="N245" s="3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>
      <c r="A246" s="7"/>
      <c r="B246" s="3"/>
      <c r="C246" s="3"/>
      <c r="D246" s="3"/>
      <c r="E246" s="3"/>
      <c r="F246" s="3" t="str">
        <f>IF($E246="","",IFERROR(VLOOKUP($E246,DM_VPP!$A$4:$F$120,3,FALSE),"Mã không đúng"))</f>
        <v/>
      </c>
      <c r="G246" s="3" t="str">
        <f>IF($E246="","",IFERROR(VLOOKUP($E246,DM_VPP!$A$4:$F$120,2,FALSE),""))</f>
        <v/>
      </c>
      <c r="H246" s="3" t="str">
        <f>IF($E246="","",IFERROR(VLOOKUP($E246,DM_VPP!$A$4:$F$120,4,FALSE),""))</f>
        <v/>
      </c>
      <c r="I246" s="8"/>
      <c r="J246" s="3"/>
      <c r="K246" s="3"/>
      <c r="L246" s="8" t="str">
        <f>IF($E246="","",IFERROR(SUMIFS(Nhap_Kho!$J$4:$J$303,Nhap_Kho!$D$4:$D$303,$E246)/SUMIFS(Nhap_Kho!$H$4:$H$303,Nhap_Kho!$D$4:$D$303,$E246),0))</f>
        <v/>
      </c>
      <c r="M246" s="8" t="str">
        <f t="shared" si="3"/>
        <v/>
      </c>
      <c r="N246" s="3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>
      <c r="A247" s="7"/>
      <c r="B247" s="3"/>
      <c r="C247" s="3"/>
      <c r="D247" s="3"/>
      <c r="E247" s="3"/>
      <c r="F247" s="3" t="str">
        <f>IF($E247="","",IFERROR(VLOOKUP($E247,DM_VPP!$A$4:$F$120,3,FALSE),"Mã không đúng"))</f>
        <v/>
      </c>
      <c r="G247" s="3" t="str">
        <f>IF($E247="","",IFERROR(VLOOKUP($E247,DM_VPP!$A$4:$F$120,2,FALSE),""))</f>
        <v/>
      </c>
      <c r="H247" s="3" t="str">
        <f>IF($E247="","",IFERROR(VLOOKUP($E247,DM_VPP!$A$4:$F$120,4,FALSE),""))</f>
        <v/>
      </c>
      <c r="I247" s="8"/>
      <c r="J247" s="3"/>
      <c r="K247" s="3"/>
      <c r="L247" s="8" t="str">
        <f>IF($E247="","",IFERROR(SUMIFS(Nhap_Kho!$J$4:$J$303,Nhap_Kho!$D$4:$D$303,$E247)/SUMIFS(Nhap_Kho!$H$4:$H$303,Nhap_Kho!$D$4:$D$303,$E247),0))</f>
        <v/>
      </c>
      <c r="M247" s="8" t="str">
        <f t="shared" si="3"/>
        <v/>
      </c>
      <c r="N247" s="3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>
      <c r="A248" s="7"/>
      <c r="B248" s="3"/>
      <c r="C248" s="3"/>
      <c r="D248" s="3"/>
      <c r="E248" s="3"/>
      <c r="F248" s="3" t="str">
        <f>IF($E248="","",IFERROR(VLOOKUP($E248,DM_VPP!$A$4:$F$120,3,FALSE),"Mã không đúng"))</f>
        <v/>
      </c>
      <c r="G248" s="3" t="str">
        <f>IF($E248="","",IFERROR(VLOOKUP($E248,DM_VPP!$A$4:$F$120,2,FALSE),""))</f>
        <v/>
      </c>
      <c r="H248" s="3" t="str">
        <f>IF($E248="","",IFERROR(VLOOKUP($E248,DM_VPP!$A$4:$F$120,4,FALSE),""))</f>
        <v/>
      </c>
      <c r="I248" s="8"/>
      <c r="J248" s="3"/>
      <c r="K248" s="3"/>
      <c r="L248" s="8" t="str">
        <f>IF($E248="","",IFERROR(SUMIFS(Nhap_Kho!$J$4:$J$303,Nhap_Kho!$D$4:$D$303,$E248)/SUMIFS(Nhap_Kho!$H$4:$H$303,Nhap_Kho!$D$4:$D$303,$E248),0))</f>
        <v/>
      </c>
      <c r="M248" s="8" t="str">
        <f t="shared" si="3"/>
        <v/>
      </c>
      <c r="N248" s="3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>
      <c r="A249" s="7"/>
      <c r="B249" s="3"/>
      <c r="C249" s="3"/>
      <c r="D249" s="3"/>
      <c r="E249" s="3"/>
      <c r="F249" s="3" t="str">
        <f>IF($E249="","",IFERROR(VLOOKUP($E249,DM_VPP!$A$4:$F$120,3,FALSE),"Mã không đúng"))</f>
        <v/>
      </c>
      <c r="G249" s="3" t="str">
        <f>IF($E249="","",IFERROR(VLOOKUP($E249,DM_VPP!$A$4:$F$120,2,FALSE),""))</f>
        <v/>
      </c>
      <c r="H249" s="3" t="str">
        <f>IF($E249="","",IFERROR(VLOOKUP($E249,DM_VPP!$A$4:$F$120,4,FALSE),""))</f>
        <v/>
      </c>
      <c r="I249" s="8"/>
      <c r="J249" s="3"/>
      <c r="K249" s="3"/>
      <c r="L249" s="8" t="str">
        <f>IF($E249="","",IFERROR(SUMIFS(Nhap_Kho!$J$4:$J$303,Nhap_Kho!$D$4:$D$303,$E249)/SUMIFS(Nhap_Kho!$H$4:$H$303,Nhap_Kho!$D$4:$D$303,$E249),0))</f>
        <v/>
      </c>
      <c r="M249" s="8" t="str">
        <f t="shared" si="3"/>
        <v/>
      </c>
      <c r="N249" s="3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>
      <c r="A250" s="7"/>
      <c r="B250" s="3"/>
      <c r="C250" s="3"/>
      <c r="D250" s="3"/>
      <c r="E250" s="3"/>
      <c r="F250" s="3" t="str">
        <f>IF($E250="","",IFERROR(VLOOKUP($E250,DM_VPP!$A$4:$F$120,3,FALSE),"Mã không đúng"))</f>
        <v/>
      </c>
      <c r="G250" s="3" t="str">
        <f>IF($E250="","",IFERROR(VLOOKUP($E250,DM_VPP!$A$4:$F$120,2,FALSE),""))</f>
        <v/>
      </c>
      <c r="H250" s="3" t="str">
        <f>IF($E250="","",IFERROR(VLOOKUP($E250,DM_VPP!$A$4:$F$120,4,FALSE),""))</f>
        <v/>
      </c>
      <c r="I250" s="8"/>
      <c r="J250" s="3"/>
      <c r="K250" s="3"/>
      <c r="L250" s="8" t="str">
        <f>IF($E250="","",IFERROR(SUMIFS(Nhap_Kho!$J$4:$J$303,Nhap_Kho!$D$4:$D$303,$E250)/SUMIFS(Nhap_Kho!$H$4:$H$303,Nhap_Kho!$D$4:$D$303,$E250),0))</f>
        <v/>
      </c>
      <c r="M250" s="8" t="str">
        <f t="shared" si="3"/>
        <v/>
      </c>
      <c r="N250" s="3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>
      <c r="A251" s="7"/>
      <c r="B251" s="3"/>
      <c r="C251" s="3"/>
      <c r="D251" s="3"/>
      <c r="E251" s="3"/>
      <c r="F251" s="3" t="str">
        <f>IF($E251="","",IFERROR(VLOOKUP($E251,DM_VPP!$A$4:$F$120,3,FALSE),"Mã không đúng"))</f>
        <v/>
      </c>
      <c r="G251" s="3" t="str">
        <f>IF($E251="","",IFERROR(VLOOKUP($E251,DM_VPP!$A$4:$F$120,2,FALSE),""))</f>
        <v/>
      </c>
      <c r="H251" s="3" t="str">
        <f>IF($E251="","",IFERROR(VLOOKUP($E251,DM_VPP!$A$4:$F$120,4,FALSE),""))</f>
        <v/>
      </c>
      <c r="I251" s="8"/>
      <c r="J251" s="3"/>
      <c r="K251" s="3"/>
      <c r="L251" s="8" t="str">
        <f>IF($E251="","",IFERROR(SUMIFS(Nhap_Kho!$J$4:$J$303,Nhap_Kho!$D$4:$D$303,$E251)/SUMIFS(Nhap_Kho!$H$4:$H$303,Nhap_Kho!$D$4:$D$303,$E251),0))</f>
        <v/>
      </c>
      <c r="M251" s="8" t="str">
        <f t="shared" si="3"/>
        <v/>
      </c>
      <c r="N251" s="3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>
      <c r="A252" s="7"/>
      <c r="B252" s="3"/>
      <c r="C252" s="3"/>
      <c r="D252" s="3"/>
      <c r="E252" s="3"/>
      <c r="F252" s="3" t="str">
        <f>IF($E252="","",IFERROR(VLOOKUP($E252,DM_VPP!$A$4:$F$120,3,FALSE),"Mã không đúng"))</f>
        <v/>
      </c>
      <c r="G252" s="3" t="str">
        <f>IF($E252="","",IFERROR(VLOOKUP($E252,DM_VPP!$A$4:$F$120,2,FALSE),""))</f>
        <v/>
      </c>
      <c r="H252" s="3" t="str">
        <f>IF($E252="","",IFERROR(VLOOKUP($E252,DM_VPP!$A$4:$F$120,4,FALSE),""))</f>
        <v/>
      </c>
      <c r="I252" s="8"/>
      <c r="J252" s="3"/>
      <c r="K252" s="3"/>
      <c r="L252" s="8" t="str">
        <f>IF($E252="","",IFERROR(SUMIFS(Nhap_Kho!$J$4:$J$303,Nhap_Kho!$D$4:$D$303,$E252)/SUMIFS(Nhap_Kho!$H$4:$H$303,Nhap_Kho!$D$4:$D$303,$E252),0))</f>
        <v/>
      </c>
      <c r="M252" s="8" t="str">
        <f t="shared" si="3"/>
        <v/>
      </c>
      <c r="N252" s="3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>
      <c r="A253" s="7"/>
      <c r="B253" s="3"/>
      <c r="C253" s="3"/>
      <c r="D253" s="3"/>
      <c r="E253" s="3"/>
      <c r="F253" s="3" t="str">
        <f>IF($E253="","",IFERROR(VLOOKUP($E253,DM_VPP!$A$4:$F$120,3,FALSE),"Mã không đúng"))</f>
        <v/>
      </c>
      <c r="G253" s="3" t="str">
        <f>IF($E253="","",IFERROR(VLOOKUP($E253,DM_VPP!$A$4:$F$120,2,FALSE),""))</f>
        <v/>
      </c>
      <c r="H253" s="3" t="str">
        <f>IF($E253="","",IFERROR(VLOOKUP($E253,DM_VPP!$A$4:$F$120,4,FALSE),""))</f>
        <v/>
      </c>
      <c r="I253" s="8"/>
      <c r="J253" s="3"/>
      <c r="K253" s="3"/>
      <c r="L253" s="8" t="str">
        <f>IF($E253="","",IFERROR(SUMIFS(Nhap_Kho!$J$4:$J$303,Nhap_Kho!$D$4:$D$303,$E253)/SUMIFS(Nhap_Kho!$H$4:$H$303,Nhap_Kho!$D$4:$D$303,$E253),0))</f>
        <v/>
      </c>
      <c r="M253" s="8" t="str">
        <f t="shared" si="3"/>
        <v/>
      </c>
      <c r="N253" s="3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>
      <c r="A254" s="7"/>
      <c r="B254" s="3"/>
      <c r="C254" s="3"/>
      <c r="D254" s="3"/>
      <c r="E254" s="3"/>
      <c r="F254" s="3" t="str">
        <f>IF($E254="","",IFERROR(VLOOKUP($E254,DM_VPP!$A$4:$F$120,3,FALSE),"Mã không đúng"))</f>
        <v/>
      </c>
      <c r="G254" s="3" t="str">
        <f>IF($E254="","",IFERROR(VLOOKUP($E254,DM_VPP!$A$4:$F$120,2,FALSE),""))</f>
        <v/>
      </c>
      <c r="H254" s="3" t="str">
        <f>IF($E254="","",IFERROR(VLOOKUP($E254,DM_VPP!$A$4:$F$120,4,FALSE),""))</f>
        <v/>
      </c>
      <c r="I254" s="8"/>
      <c r="J254" s="3"/>
      <c r="K254" s="3"/>
      <c r="L254" s="8" t="str">
        <f>IF($E254="","",IFERROR(SUMIFS(Nhap_Kho!$J$4:$J$303,Nhap_Kho!$D$4:$D$303,$E254)/SUMIFS(Nhap_Kho!$H$4:$H$303,Nhap_Kho!$D$4:$D$303,$E254),0))</f>
        <v/>
      </c>
      <c r="M254" s="8" t="str">
        <f t="shared" si="3"/>
        <v/>
      </c>
      <c r="N254" s="3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>
      <c r="A255" s="7"/>
      <c r="B255" s="3"/>
      <c r="C255" s="3"/>
      <c r="D255" s="3"/>
      <c r="E255" s="3"/>
      <c r="F255" s="3" t="str">
        <f>IF($E255="","",IFERROR(VLOOKUP($E255,DM_VPP!$A$4:$F$120,3,FALSE),"Mã không đúng"))</f>
        <v/>
      </c>
      <c r="G255" s="3" t="str">
        <f>IF($E255="","",IFERROR(VLOOKUP($E255,DM_VPP!$A$4:$F$120,2,FALSE),""))</f>
        <v/>
      </c>
      <c r="H255" s="3" t="str">
        <f>IF($E255="","",IFERROR(VLOOKUP($E255,DM_VPP!$A$4:$F$120,4,FALSE),""))</f>
        <v/>
      </c>
      <c r="I255" s="8"/>
      <c r="J255" s="3"/>
      <c r="K255" s="3"/>
      <c r="L255" s="8" t="str">
        <f>IF($E255="","",IFERROR(SUMIFS(Nhap_Kho!$J$4:$J$303,Nhap_Kho!$D$4:$D$303,$E255)/SUMIFS(Nhap_Kho!$H$4:$H$303,Nhap_Kho!$D$4:$D$303,$E255),0))</f>
        <v/>
      </c>
      <c r="M255" s="8" t="str">
        <f t="shared" si="3"/>
        <v/>
      </c>
      <c r="N255" s="3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>
      <c r="A256" s="7"/>
      <c r="B256" s="3"/>
      <c r="C256" s="3"/>
      <c r="D256" s="3"/>
      <c r="E256" s="3"/>
      <c r="F256" s="3" t="str">
        <f>IF($E256="","",IFERROR(VLOOKUP($E256,DM_VPP!$A$4:$F$120,3,FALSE),"Mã không đúng"))</f>
        <v/>
      </c>
      <c r="G256" s="3" t="str">
        <f>IF($E256="","",IFERROR(VLOOKUP($E256,DM_VPP!$A$4:$F$120,2,FALSE),""))</f>
        <v/>
      </c>
      <c r="H256" s="3" t="str">
        <f>IF($E256="","",IFERROR(VLOOKUP($E256,DM_VPP!$A$4:$F$120,4,FALSE),""))</f>
        <v/>
      </c>
      <c r="I256" s="8"/>
      <c r="J256" s="3"/>
      <c r="K256" s="3"/>
      <c r="L256" s="8" t="str">
        <f>IF($E256="","",IFERROR(SUMIFS(Nhap_Kho!$J$4:$J$303,Nhap_Kho!$D$4:$D$303,$E256)/SUMIFS(Nhap_Kho!$H$4:$H$303,Nhap_Kho!$D$4:$D$303,$E256),0))</f>
        <v/>
      </c>
      <c r="M256" s="8" t="str">
        <f t="shared" si="3"/>
        <v/>
      </c>
      <c r="N256" s="3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>
      <c r="A257" s="7"/>
      <c r="B257" s="3"/>
      <c r="C257" s="3"/>
      <c r="D257" s="3"/>
      <c r="E257" s="3"/>
      <c r="F257" s="3" t="str">
        <f>IF($E257="","",IFERROR(VLOOKUP($E257,DM_VPP!$A$4:$F$120,3,FALSE),"Mã không đúng"))</f>
        <v/>
      </c>
      <c r="G257" s="3" t="str">
        <f>IF($E257="","",IFERROR(VLOOKUP($E257,DM_VPP!$A$4:$F$120,2,FALSE),""))</f>
        <v/>
      </c>
      <c r="H257" s="3" t="str">
        <f>IF($E257="","",IFERROR(VLOOKUP($E257,DM_VPP!$A$4:$F$120,4,FALSE),""))</f>
        <v/>
      </c>
      <c r="I257" s="8"/>
      <c r="J257" s="3"/>
      <c r="K257" s="3"/>
      <c r="L257" s="8" t="str">
        <f>IF($E257="","",IFERROR(SUMIFS(Nhap_Kho!$J$4:$J$303,Nhap_Kho!$D$4:$D$303,$E257)/SUMIFS(Nhap_Kho!$H$4:$H$303,Nhap_Kho!$D$4:$D$303,$E257),0))</f>
        <v/>
      </c>
      <c r="M257" s="8" t="str">
        <f t="shared" si="3"/>
        <v/>
      </c>
      <c r="N257" s="3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>
      <c r="A258" s="7"/>
      <c r="B258" s="3"/>
      <c r="C258" s="3"/>
      <c r="D258" s="3"/>
      <c r="E258" s="3"/>
      <c r="F258" s="3" t="str">
        <f>IF($E258="","",IFERROR(VLOOKUP($E258,DM_VPP!$A$4:$F$120,3,FALSE),"Mã không đúng"))</f>
        <v/>
      </c>
      <c r="G258" s="3" t="str">
        <f>IF($E258="","",IFERROR(VLOOKUP($E258,DM_VPP!$A$4:$F$120,2,FALSE),""))</f>
        <v/>
      </c>
      <c r="H258" s="3" t="str">
        <f>IF($E258="","",IFERROR(VLOOKUP($E258,DM_VPP!$A$4:$F$120,4,FALSE),""))</f>
        <v/>
      </c>
      <c r="I258" s="8"/>
      <c r="J258" s="3"/>
      <c r="K258" s="3"/>
      <c r="L258" s="8" t="str">
        <f>IF($E258="","",IFERROR(SUMIFS(Nhap_Kho!$J$4:$J$303,Nhap_Kho!$D$4:$D$303,$E258)/SUMIFS(Nhap_Kho!$H$4:$H$303,Nhap_Kho!$D$4:$D$303,$E258),0))</f>
        <v/>
      </c>
      <c r="M258" s="8" t="str">
        <f t="shared" si="3"/>
        <v/>
      </c>
      <c r="N258" s="3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>
      <c r="A259" s="7"/>
      <c r="B259" s="3"/>
      <c r="C259" s="3"/>
      <c r="D259" s="3"/>
      <c r="E259" s="3"/>
      <c r="F259" s="3" t="str">
        <f>IF($E259="","",IFERROR(VLOOKUP($E259,DM_VPP!$A$4:$F$120,3,FALSE),"Mã không đúng"))</f>
        <v/>
      </c>
      <c r="G259" s="3" t="str">
        <f>IF($E259="","",IFERROR(VLOOKUP($E259,DM_VPP!$A$4:$F$120,2,FALSE),""))</f>
        <v/>
      </c>
      <c r="H259" s="3" t="str">
        <f>IF($E259="","",IFERROR(VLOOKUP($E259,DM_VPP!$A$4:$F$120,4,FALSE),""))</f>
        <v/>
      </c>
      <c r="I259" s="8"/>
      <c r="J259" s="3"/>
      <c r="K259" s="3"/>
      <c r="L259" s="8" t="str">
        <f>IF($E259="","",IFERROR(SUMIFS(Nhap_Kho!$J$4:$J$303,Nhap_Kho!$D$4:$D$303,$E259)/SUMIFS(Nhap_Kho!$H$4:$H$303,Nhap_Kho!$D$4:$D$303,$E259),0))</f>
        <v/>
      </c>
      <c r="M259" s="8" t="str">
        <f t="shared" si="3"/>
        <v/>
      </c>
      <c r="N259" s="3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>
      <c r="A260" s="7"/>
      <c r="B260" s="3"/>
      <c r="C260" s="3"/>
      <c r="D260" s="3"/>
      <c r="E260" s="3"/>
      <c r="F260" s="3" t="str">
        <f>IF($E260="","",IFERROR(VLOOKUP($E260,DM_VPP!$A$4:$F$120,3,FALSE),"Mã không đúng"))</f>
        <v/>
      </c>
      <c r="G260" s="3" t="str">
        <f>IF($E260="","",IFERROR(VLOOKUP($E260,DM_VPP!$A$4:$F$120,2,FALSE),""))</f>
        <v/>
      </c>
      <c r="H260" s="3" t="str">
        <f>IF($E260="","",IFERROR(VLOOKUP($E260,DM_VPP!$A$4:$F$120,4,FALSE),""))</f>
        <v/>
      </c>
      <c r="I260" s="8"/>
      <c r="J260" s="3"/>
      <c r="K260" s="3"/>
      <c r="L260" s="8" t="str">
        <f>IF($E260="","",IFERROR(SUMIFS(Nhap_Kho!$J$4:$J$303,Nhap_Kho!$D$4:$D$303,$E260)/SUMIFS(Nhap_Kho!$H$4:$H$303,Nhap_Kho!$D$4:$D$303,$E260),0))</f>
        <v/>
      </c>
      <c r="M260" s="8" t="str">
        <f t="shared" ref="M260:M303" si="4">IF(OR($I260="",$L260=""),"",$I260*$L260)</f>
        <v/>
      </c>
      <c r="N260" s="3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>
      <c r="A261" s="7"/>
      <c r="B261" s="3"/>
      <c r="C261" s="3"/>
      <c r="D261" s="3"/>
      <c r="E261" s="3"/>
      <c r="F261" s="3" t="str">
        <f>IF($E261="","",IFERROR(VLOOKUP($E261,DM_VPP!$A$4:$F$120,3,FALSE),"Mã không đúng"))</f>
        <v/>
      </c>
      <c r="G261" s="3" t="str">
        <f>IF($E261="","",IFERROR(VLOOKUP($E261,DM_VPP!$A$4:$F$120,2,FALSE),""))</f>
        <v/>
      </c>
      <c r="H261" s="3" t="str">
        <f>IF($E261="","",IFERROR(VLOOKUP($E261,DM_VPP!$A$4:$F$120,4,FALSE),""))</f>
        <v/>
      </c>
      <c r="I261" s="8"/>
      <c r="J261" s="3"/>
      <c r="K261" s="3"/>
      <c r="L261" s="8" t="str">
        <f>IF($E261="","",IFERROR(SUMIFS(Nhap_Kho!$J$4:$J$303,Nhap_Kho!$D$4:$D$303,$E261)/SUMIFS(Nhap_Kho!$H$4:$H$303,Nhap_Kho!$D$4:$D$303,$E261),0))</f>
        <v/>
      </c>
      <c r="M261" s="8" t="str">
        <f t="shared" si="4"/>
        <v/>
      </c>
      <c r="N261" s="3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>
      <c r="A262" s="7"/>
      <c r="B262" s="3"/>
      <c r="C262" s="3"/>
      <c r="D262" s="3"/>
      <c r="E262" s="3"/>
      <c r="F262" s="3" t="str">
        <f>IF($E262="","",IFERROR(VLOOKUP($E262,DM_VPP!$A$4:$F$120,3,FALSE),"Mã không đúng"))</f>
        <v/>
      </c>
      <c r="G262" s="3" t="str">
        <f>IF($E262="","",IFERROR(VLOOKUP($E262,DM_VPP!$A$4:$F$120,2,FALSE),""))</f>
        <v/>
      </c>
      <c r="H262" s="3" t="str">
        <f>IF($E262="","",IFERROR(VLOOKUP($E262,DM_VPP!$A$4:$F$120,4,FALSE),""))</f>
        <v/>
      </c>
      <c r="I262" s="8"/>
      <c r="J262" s="3"/>
      <c r="K262" s="3"/>
      <c r="L262" s="8" t="str">
        <f>IF($E262="","",IFERROR(SUMIFS(Nhap_Kho!$J$4:$J$303,Nhap_Kho!$D$4:$D$303,$E262)/SUMIFS(Nhap_Kho!$H$4:$H$303,Nhap_Kho!$D$4:$D$303,$E262),0))</f>
        <v/>
      </c>
      <c r="M262" s="8" t="str">
        <f t="shared" si="4"/>
        <v/>
      </c>
      <c r="N262" s="3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>
      <c r="A263" s="7"/>
      <c r="B263" s="3"/>
      <c r="C263" s="3"/>
      <c r="D263" s="3"/>
      <c r="E263" s="3"/>
      <c r="F263" s="3" t="str">
        <f>IF($E263="","",IFERROR(VLOOKUP($E263,DM_VPP!$A$4:$F$120,3,FALSE),"Mã không đúng"))</f>
        <v/>
      </c>
      <c r="G263" s="3" t="str">
        <f>IF($E263="","",IFERROR(VLOOKUP($E263,DM_VPP!$A$4:$F$120,2,FALSE),""))</f>
        <v/>
      </c>
      <c r="H263" s="3" t="str">
        <f>IF($E263="","",IFERROR(VLOOKUP($E263,DM_VPP!$A$4:$F$120,4,FALSE),""))</f>
        <v/>
      </c>
      <c r="I263" s="8"/>
      <c r="J263" s="3"/>
      <c r="K263" s="3"/>
      <c r="L263" s="8" t="str">
        <f>IF($E263="","",IFERROR(SUMIFS(Nhap_Kho!$J$4:$J$303,Nhap_Kho!$D$4:$D$303,$E263)/SUMIFS(Nhap_Kho!$H$4:$H$303,Nhap_Kho!$D$4:$D$303,$E263),0))</f>
        <v/>
      </c>
      <c r="M263" s="8" t="str">
        <f t="shared" si="4"/>
        <v/>
      </c>
      <c r="N263" s="3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>
      <c r="A264" s="7"/>
      <c r="B264" s="3"/>
      <c r="C264" s="3"/>
      <c r="D264" s="3"/>
      <c r="E264" s="3"/>
      <c r="F264" s="3" t="str">
        <f>IF($E264="","",IFERROR(VLOOKUP($E264,DM_VPP!$A$4:$F$120,3,FALSE),"Mã không đúng"))</f>
        <v/>
      </c>
      <c r="G264" s="3" t="str">
        <f>IF($E264="","",IFERROR(VLOOKUP($E264,DM_VPP!$A$4:$F$120,2,FALSE),""))</f>
        <v/>
      </c>
      <c r="H264" s="3" t="str">
        <f>IF($E264="","",IFERROR(VLOOKUP($E264,DM_VPP!$A$4:$F$120,4,FALSE),""))</f>
        <v/>
      </c>
      <c r="I264" s="8"/>
      <c r="J264" s="3"/>
      <c r="K264" s="3"/>
      <c r="L264" s="8" t="str">
        <f>IF($E264="","",IFERROR(SUMIFS(Nhap_Kho!$J$4:$J$303,Nhap_Kho!$D$4:$D$303,$E264)/SUMIFS(Nhap_Kho!$H$4:$H$303,Nhap_Kho!$D$4:$D$303,$E264),0))</f>
        <v/>
      </c>
      <c r="M264" s="8" t="str">
        <f t="shared" si="4"/>
        <v/>
      </c>
      <c r="N264" s="3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>
      <c r="A265" s="7"/>
      <c r="B265" s="3"/>
      <c r="C265" s="3"/>
      <c r="D265" s="3"/>
      <c r="E265" s="3"/>
      <c r="F265" s="3" t="str">
        <f>IF($E265="","",IFERROR(VLOOKUP($E265,DM_VPP!$A$4:$F$120,3,FALSE),"Mã không đúng"))</f>
        <v/>
      </c>
      <c r="G265" s="3" t="str">
        <f>IF($E265="","",IFERROR(VLOOKUP($E265,DM_VPP!$A$4:$F$120,2,FALSE),""))</f>
        <v/>
      </c>
      <c r="H265" s="3" t="str">
        <f>IF($E265="","",IFERROR(VLOOKUP($E265,DM_VPP!$A$4:$F$120,4,FALSE),""))</f>
        <v/>
      </c>
      <c r="I265" s="8"/>
      <c r="J265" s="3"/>
      <c r="K265" s="3"/>
      <c r="L265" s="8" t="str">
        <f>IF($E265="","",IFERROR(SUMIFS(Nhap_Kho!$J$4:$J$303,Nhap_Kho!$D$4:$D$303,$E265)/SUMIFS(Nhap_Kho!$H$4:$H$303,Nhap_Kho!$D$4:$D$303,$E265),0))</f>
        <v/>
      </c>
      <c r="M265" s="8" t="str">
        <f t="shared" si="4"/>
        <v/>
      </c>
      <c r="N265" s="3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>
      <c r="A266" s="7"/>
      <c r="B266" s="3"/>
      <c r="C266" s="3"/>
      <c r="D266" s="3"/>
      <c r="E266" s="3"/>
      <c r="F266" s="3" t="str">
        <f>IF($E266="","",IFERROR(VLOOKUP($E266,DM_VPP!$A$4:$F$120,3,FALSE),"Mã không đúng"))</f>
        <v/>
      </c>
      <c r="G266" s="3" t="str">
        <f>IF($E266="","",IFERROR(VLOOKUP($E266,DM_VPP!$A$4:$F$120,2,FALSE),""))</f>
        <v/>
      </c>
      <c r="H266" s="3" t="str">
        <f>IF($E266="","",IFERROR(VLOOKUP($E266,DM_VPP!$A$4:$F$120,4,FALSE),""))</f>
        <v/>
      </c>
      <c r="I266" s="8"/>
      <c r="J266" s="3"/>
      <c r="K266" s="3"/>
      <c r="L266" s="8" t="str">
        <f>IF($E266="","",IFERROR(SUMIFS(Nhap_Kho!$J$4:$J$303,Nhap_Kho!$D$4:$D$303,$E266)/SUMIFS(Nhap_Kho!$H$4:$H$303,Nhap_Kho!$D$4:$D$303,$E266),0))</f>
        <v/>
      </c>
      <c r="M266" s="8" t="str">
        <f t="shared" si="4"/>
        <v/>
      </c>
      <c r="N266" s="3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>
      <c r="A267" s="7"/>
      <c r="B267" s="3"/>
      <c r="C267" s="3"/>
      <c r="D267" s="3"/>
      <c r="E267" s="3"/>
      <c r="F267" s="3" t="str">
        <f>IF($E267="","",IFERROR(VLOOKUP($E267,DM_VPP!$A$4:$F$120,3,FALSE),"Mã không đúng"))</f>
        <v/>
      </c>
      <c r="G267" s="3" t="str">
        <f>IF($E267="","",IFERROR(VLOOKUP($E267,DM_VPP!$A$4:$F$120,2,FALSE),""))</f>
        <v/>
      </c>
      <c r="H267" s="3" t="str">
        <f>IF($E267="","",IFERROR(VLOOKUP($E267,DM_VPP!$A$4:$F$120,4,FALSE),""))</f>
        <v/>
      </c>
      <c r="I267" s="8"/>
      <c r="J267" s="3"/>
      <c r="K267" s="3"/>
      <c r="L267" s="8" t="str">
        <f>IF($E267="","",IFERROR(SUMIFS(Nhap_Kho!$J$4:$J$303,Nhap_Kho!$D$4:$D$303,$E267)/SUMIFS(Nhap_Kho!$H$4:$H$303,Nhap_Kho!$D$4:$D$303,$E267),0))</f>
        <v/>
      </c>
      <c r="M267" s="8" t="str">
        <f t="shared" si="4"/>
        <v/>
      </c>
      <c r="N267" s="3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>
      <c r="A268" s="7"/>
      <c r="B268" s="3"/>
      <c r="C268" s="3"/>
      <c r="D268" s="3"/>
      <c r="E268" s="3"/>
      <c r="F268" s="3" t="str">
        <f>IF($E268="","",IFERROR(VLOOKUP($E268,DM_VPP!$A$4:$F$120,3,FALSE),"Mã không đúng"))</f>
        <v/>
      </c>
      <c r="G268" s="3" t="str">
        <f>IF($E268="","",IFERROR(VLOOKUP($E268,DM_VPP!$A$4:$F$120,2,FALSE),""))</f>
        <v/>
      </c>
      <c r="H268" s="3" t="str">
        <f>IF($E268="","",IFERROR(VLOOKUP($E268,DM_VPP!$A$4:$F$120,4,FALSE),""))</f>
        <v/>
      </c>
      <c r="I268" s="8"/>
      <c r="J268" s="3"/>
      <c r="K268" s="3"/>
      <c r="L268" s="8" t="str">
        <f>IF($E268="","",IFERROR(SUMIFS(Nhap_Kho!$J$4:$J$303,Nhap_Kho!$D$4:$D$303,$E268)/SUMIFS(Nhap_Kho!$H$4:$H$303,Nhap_Kho!$D$4:$D$303,$E268),0))</f>
        <v/>
      </c>
      <c r="M268" s="8" t="str">
        <f t="shared" si="4"/>
        <v/>
      </c>
      <c r="N268" s="3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>
      <c r="A269" s="7"/>
      <c r="B269" s="3"/>
      <c r="C269" s="3"/>
      <c r="D269" s="3"/>
      <c r="E269" s="3"/>
      <c r="F269" s="3" t="str">
        <f>IF($E269="","",IFERROR(VLOOKUP($E269,DM_VPP!$A$4:$F$120,3,FALSE),"Mã không đúng"))</f>
        <v/>
      </c>
      <c r="G269" s="3" t="str">
        <f>IF($E269="","",IFERROR(VLOOKUP($E269,DM_VPP!$A$4:$F$120,2,FALSE),""))</f>
        <v/>
      </c>
      <c r="H269" s="3" t="str">
        <f>IF($E269="","",IFERROR(VLOOKUP($E269,DM_VPP!$A$4:$F$120,4,FALSE),""))</f>
        <v/>
      </c>
      <c r="I269" s="8"/>
      <c r="J269" s="3"/>
      <c r="K269" s="3"/>
      <c r="L269" s="8" t="str">
        <f>IF($E269="","",IFERROR(SUMIFS(Nhap_Kho!$J$4:$J$303,Nhap_Kho!$D$4:$D$303,$E269)/SUMIFS(Nhap_Kho!$H$4:$H$303,Nhap_Kho!$D$4:$D$303,$E269),0))</f>
        <v/>
      </c>
      <c r="M269" s="8" t="str">
        <f t="shared" si="4"/>
        <v/>
      </c>
      <c r="N269" s="3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>
      <c r="A270" s="7"/>
      <c r="B270" s="3"/>
      <c r="C270" s="3"/>
      <c r="D270" s="3"/>
      <c r="E270" s="3"/>
      <c r="F270" s="3" t="str">
        <f>IF($E270="","",IFERROR(VLOOKUP($E270,DM_VPP!$A$4:$F$120,3,FALSE),"Mã không đúng"))</f>
        <v/>
      </c>
      <c r="G270" s="3" t="str">
        <f>IF($E270="","",IFERROR(VLOOKUP($E270,DM_VPP!$A$4:$F$120,2,FALSE),""))</f>
        <v/>
      </c>
      <c r="H270" s="3" t="str">
        <f>IF($E270="","",IFERROR(VLOOKUP($E270,DM_VPP!$A$4:$F$120,4,FALSE),""))</f>
        <v/>
      </c>
      <c r="I270" s="8"/>
      <c r="J270" s="3"/>
      <c r="K270" s="3"/>
      <c r="L270" s="8" t="str">
        <f>IF($E270="","",IFERROR(SUMIFS(Nhap_Kho!$J$4:$J$303,Nhap_Kho!$D$4:$D$303,$E270)/SUMIFS(Nhap_Kho!$H$4:$H$303,Nhap_Kho!$D$4:$D$303,$E270),0))</f>
        <v/>
      </c>
      <c r="M270" s="8" t="str">
        <f t="shared" si="4"/>
        <v/>
      </c>
      <c r="N270" s="3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>
      <c r="A271" s="7"/>
      <c r="B271" s="3"/>
      <c r="C271" s="3"/>
      <c r="D271" s="3"/>
      <c r="E271" s="3"/>
      <c r="F271" s="3" t="str">
        <f>IF($E271="","",IFERROR(VLOOKUP($E271,DM_VPP!$A$4:$F$120,3,FALSE),"Mã không đúng"))</f>
        <v/>
      </c>
      <c r="G271" s="3" t="str">
        <f>IF($E271="","",IFERROR(VLOOKUP($E271,DM_VPP!$A$4:$F$120,2,FALSE),""))</f>
        <v/>
      </c>
      <c r="H271" s="3" t="str">
        <f>IF($E271="","",IFERROR(VLOOKUP($E271,DM_VPP!$A$4:$F$120,4,FALSE),""))</f>
        <v/>
      </c>
      <c r="I271" s="8"/>
      <c r="J271" s="3"/>
      <c r="K271" s="3"/>
      <c r="L271" s="8" t="str">
        <f>IF($E271="","",IFERROR(SUMIFS(Nhap_Kho!$J$4:$J$303,Nhap_Kho!$D$4:$D$303,$E271)/SUMIFS(Nhap_Kho!$H$4:$H$303,Nhap_Kho!$D$4:$D$303,$E271),0))</f>
        <v/>
      </c>
      <c r="M271" s="8" t="str">
        <f t="shared" si="4"/>
        <v/>
      </c>
      <c r="N271" s="3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>
      <c r="A272" s="7"/>
      <c r="B272" s="3"/>
      <c r="C272" s="3"/>
      <c r="D272" s="3"/>
      <c r="E272" s="3"/>
      <c r="F272" s="3" t="str">
        <f>IF($E272="","",IFERROR(VLOOKUP($E272,DM_VPP!$A$4:$F$120,3,FALSE),"Mã không đúng"))</f>
        <v/>
      </c>
      <c r="G272" s="3" t="str">
        <f>IF($E272="","",IFERROR(VLOOKUP($E272,DM_VPP!$A$4:$F$120,2,FALSE),""))</f>
        <v/>
      </c>
      <c r="H272" s="3" t="str">
        <f>IF($E272="","",IFERROR(VLOOKUP($E272,DM_VPP!$A$4:$F$120,4,FALSE),""))</f>
        <v/>
      </c>
      <c r="I272" s="8"/>
      <c r="J272" s="3"/>
      <c r="K272" s="3"/>
      <c r="L272" s="8" t="str">
        <f>IF($E272="","",IFERROR(SUMIFS(Nhap_Kho!$J$4:$J$303,Nhap_Kho!$D$4:$D$303,$E272)/SUMIFS(Nhap_Kho!$H$4:$H$303,Nhap_Kho!$D$4:$D$303,$E272),0))</f>
        <v/>
      </c>
      <c r="M272" s="8" t="str">
        <f t="shared" si="4"/>
        <v/>
      </c>
      <c r="N272" s="3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>
      <c r="A273" s="7"/>
      <c r="B273" s="3"/>
      <c r="C273" s="3"/>
      <c r="D273" s="3"/>
      <c r="E273" s="3"/>
      <c r="F273" s="3" t="str">
        <f>IF($E273="","",IFERROR(VLOOKUP($E273,DM_VPP!$A$4:$F$120,3,FALSE),"Mã không đúng"))</f>
        <v/>
      </c>
      <c r="G273" s="3" t="str">
        <f>IF($E273="","",IFERROR(VLOOKUP($E273,DM_VPP!$A$4:$F$120,2,FALSE),""))</f>
        <v/>
      </c>
      <c r="H273" s="3" t="str">
        <f>IF($E273="","",IFERROR(VLOOKUP($E273,DM_VPP!$A$4:$F$120,4,FALSE),""))</f>
        <v/>
      </c>
      <c r="I273" s="8"/>
      <c r="J273" s="3"/>
      <c r="K273" s="3"/>
      <c r="L273" s="8" t="str">
        <f>IF($E273="","",IFERROR(SUMIFS(Nhap_Kho!$J$4:$J$303,Nhap_Kho!$D$4:$D$303,$E273)/SUMIFS(Nhap_Kho!$H$4:$H$303,Nhap_Kho!$D$4:$D$303,$E273),0))</f>
        <v/>
      </c>
      <c r="M273" s="8" t="str">
        <f t="shared" si="4"/>
        <v/>
      </c>
      <c r="N273" s="3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>
      <c r="A274" s="7"/>
      <c r="B274" s="3"/>
      <c r="C274" s="3"/>
      <c r="D274" s="3"/>
      <c r="E274" s="3"/>
      <c r="F274" s="3" t="str">
        <f>IF($E274="","",IFERROR(VLOOKUP($E274,DM_VPP!$A$4:$F$120,3,FALSE),"Mã không đúng"))</f>
        <v/>
      </c>
      <c r="G274" s="3" t="str">
        <f>IF($E274="","",IFERROR(VLOOKUP($E274,DM_VPP!$A$4:$F$120,2,FALSE),""))</f>
        <v/>
      </c>
      <c r="H274" s="3" t="str">
        <f>IF($E274="","",IFERROR(VLOOKUP($E274,DM_VPP!$A$4:$F$120,4,FALSE),""))</f>
        <v/>
      </c>
      <c r="I274" s="8"/>
      <c r="J274" s="3"/>
      <c r="K274" s="3"/>
      <c r="L274" s="8" t="str">
        <f>IF($E274="","",IFERROR(SUMIFS(Nhap_Kho!$J$4:$J$303,Nhap_Kho!$D$4:$D$303,$E274)/SUMIFS(Nhap_Kho!$H$4:$H$303,Nhap_Kho!$D$4:$D$303,$E274),0))</f>
        <v/>
      </c>
      <c r="M274" s="8" t="str">
        <f t="shared" si="4"/>
        <v/>
      </c>
      <c r="N274" s="3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>
      <c r="A275" s="7"/>
      <c r="B275" s="3"/>
      <c r="C275" s="3"/>
      <c r="D275" s="3"/>
      <c r="E275" s="3"/>
      <c r="F275" s="3" t="str">
        <f>IF($E275="","",IFERROR(VLOOKUP($E275,DM_VPP!$A$4:$F$120,3,FALSE),"Mã không đúng"))</f>
        <v/>
      </c>
      <c r="G275" s="3" t="str">
        <f>IF($E275="","",IFERROR(VLOOKUP($E275,DM_VPP!$A$4:$F$120,2,FALSE),""))</f>
        <v/>
      </c>
      <c r="H275" s="3" t="str">
        <f>IF($E275="","",IFERROR(VLOOKUP($E275,DM_VPP!$A$4:$F$120,4,FALSE),""))</f>
        <v/>
      </c>
      <c r="I275" s="8"/>
      <c r="J275" s="3"/>
      <c r="K275" s="3"/>
      <c r="L275" s="8" t="str">
        <f>IF($E275="","",IFERROR(SUMIFS(Nhap_Kho!$J$4:$J$303,Nhap_Kho!$D$4:$D$303,$E275)/SUMIFS(Nhap_Kho!$H$4:$H$303,Nhap_Kho!$D$4:$D$303,$E275),0))</f>
        <v/>
      </c>
      <c r="M275" s="8" t="str">
        <f t="shared" si="4"/>
        <v/>
      </c>
      <c r="N275" s="3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>
      <c r="A276" s="7"/>
      <c r="B276" s="3"/>
      <c r="C276" s="3"/>
      <c r="D276" s="3"/>
      <c r="E276" s="3"/>
      <c r="F276" s="3" t="str">
        <f>IF($E276="","",IFERROR(VLOOKUP($E276,DM_VPP!$A$4:$F$120,3,FALSE),"Mã không đúng"))</f>
        <v/>
      </c>
      <c r="G276" s="3" t="str">
        <f>IF($E276="","",IFERROR(VLOOKUP($E276,DM_VPP!$A$4:$F$120,2,FALSE),""))</f>
        <v/>
      </c>
      <c r="H276" s="3" t="str">
        <f>IF($E276="","",IFERROR(VLOOKUP($E276,DM_VPP!$A$4:$F$120,4,FALSE),""))</f>
        <v/>
      </c>
      <c r="I276" s="8"/>
      <c r="J276" s="3"/>
      <c r="K276" s="3"/>
      <c r="L276" s="8" t="str">
        <f>IF($E276="","",IFERROR(SUMIFS(Nhap_Kho!$J$4:$J$303,Nhap_Kho!$D$4:$D$303,$E276)/SUMIFS(Nhap_Kho!$H$4:$H$303,Nhap_Kho!$D$4:$D$303,$E276),0))</f>
        <v/>
      </c>
      <c r="M276" s="8" t="str">
        <f t="shared" si="4"/>
        <v/>
      </c>
      <c r="N276" s="3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>
      <c r="A277" s="7"/>
      <c r="B277" s="3"/>
      <c r="C277" s="3"/>
      <c r="D277" s="3"/>
      <c r="E277" s="3"/>
      <c r="F277" s="3" t="str">
        <f>IF($E277="","",IFERROR(VLOOKUP($E277,DM_VPP!$A$4:$F$120,3,FALSE),"Mã không đúng"))</f>
        <v/>
      </c>
      <c r="G277" s="3" t="str">
        <f>IF($E277="","",IFERROR(VLOOKUP($E277,DM_VPP!$A$4:$F$120,2,FALSE),""))</f>
        <v/>
      </c>
      <c r="H277" s="3" t="str">
        <f>IF($E277="","",IFERROR(VLOOKUP($E277,DM_VPP!$A$4:$F$120,4,FALSE),""))</f>
        <v/>
      </c>
      <c r="I277" s="8"/>
      <c r="J277" s="3"/>
      <c r="K277" s="3"/>
      <c r="L277" s="8" t="str">
        <f>IF($E277="","",IFERROR(SUMIFS(Nhap_Kho!$J$4:$J$303,Nhap_Kho!$D$4:$D$303,$E277)/SUMIFS(Nhap_Kho!$H$4:$H$303,Nhap_Kho!$D$4:$D$303,$E277),0))</f>
        <v/>
      </c>
      <c r="M277" s="8" t="str">
        <f t="shared" si="4"/>
        <v/>
      </c>
      <c r="N277" s="3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>
      <c r="A278" s="7"/>
      <c r="B278" s="3"/>
      <c r="C278" s="3"/>
      <c r="D278" s="3"/>
      <c r="E278" s="3"/>
      <c r="F278" s="3" t="str">
        <f>IF($E278="","",IFERROR(VLOOKUP($E278,DM_VPP!$A$4:$F$120,3,FALSE),"Mã không đúng"))</f>
        <v/>
      </c>
      <c r="G278" s="3" t="str">
        <f>IF($E278="","",IFERROR(VLOOKUP($E278,DM_VPP!$A$4:$F$120,2,FALSE),""))</f>
        <v/>
      </c>
      <c r="H278" s="3" t="str">
        <f>IF($E278="","",IFERROR(VLOOKUP($E278,DM_VPP!$A$4:$F$120,4,FALSE),""))</f>
        <v/>
      </c>
      <c r="I278" s="8"/>
      <c r="J278" s="3"/>
      <c r="K278" s="3"/>
      <c r="L278" s="8" t="str">
        <f>IF($E278="","",IFERROR(SUMIFS(Nhap_Kho!$J$4:$J$303,Nhap_Kho!$D$4:$D$303,$E278)/SUMIFS(Nhap_Kho!$H$4:$H$303,Nhap_Kho!$D$4:$D$303,$E278),0))</f>
        <v/>
      </c>
      <c r="M278" s="8" t="str">
        <f t="shared" si="4"/>
        <v/>
      </c>
      <c r="N278" s="3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>
      <c r="A279" s="7"/>
      <c r="B279" s="3"/>
      <c r="C279" s="3"/>
      <c r="D279" s="3"/>
      <c r="E279" s="3"/>
      <c r="F279" s="3" t="str">
        <f>IF($E279="","",IFERROR(VLOOKUP($E279,DM_VPP!$A$4:$F$120,3,FALSE),"Mã không đúng"))</f>
        <v/>
      </c>
      <c r="G279" s="3" t="str">
        <f>IF($E279="","",IFERROR(VLOOKUP($E279,DM_VPP!$A$4:$F$120,2,FALSE),""))</f>
        <v/>
      </c>
      <c r="H279" s="3" t="str">
        <f>IF($E279="","",IFERROR(VLOOKUP($E279,DM_VPP!$A$4:$F$120,4,FALSE),""))</f>
        <v/>
      </c>
      <c r="I279" s="8"/>
      <c r="J279" s="3"/>
      <c r="K279" s="3"/>
      <c r="L279" s="8" t="str">
        <f>IF($E279="","",IFERROR(SUMIFS(Nhap_Kho!$J$4:$J$303,Nhap_Kho!$D$4:$D$303,$E279)/SUMIFS(Nhap_Kho!$H$4:$H$303,Nhap_Kho!$D$4:$D$303,$E279),0))</f>
        <v/>
      </c>
      <c r="M279" s="8" t="str">
        <f t="shared" si="4"/>
        <v/>
      </c>
      <c r="N279" s="3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>
      <c r="A280" s="7"/>
      <c r="B280" s="3"/>
      <c r="C280" s="3"/>
      <c r="D280" s="3"/>
      <c r="E280" s="3"/>
      <c r="F280" s="3" t="str">
        <f>IF($E280="","",IFERROR(VLOOKUP($E280,DM_VPP!$A$4:$F$120,3,FALSE),"Mã không đúng"))</f>
        <v/>
      </c>
      <c r="G280" s="3" t="str">
        <f>IF($E280="","",IFERROR(VLOOKUP($E280,DM_VPP!$A$4:$F$120,2,FALSE),""))</f>
        <v/>
      </c>
      <c r="H280" s="3" t="str">
        <f>IF($E280="","",IFERROR(VLOOKUP($E280,DM_VPP!$A$4:$F$120,4,FALSE),""))</f>
        <v/>
      </c>
      <c r="I280" s="8"/>
      <c r="J280" s="3"/>
      <c r="K280" s="3"/>
      <c r="L280" s="8" t="str">
        <f>IF($E280="","",IFERROR(SUMIFS(Nhap_Kho!$J$4:$J$303,Nhap_Kho!$D$4:$D$303,$E280)/SUMIFS(Nhap_Kho!$H$4:$H$303,Nhap_Kho!$D$4:$D$303,$E280),0))</f>
        <v/>
      </c>
      <c r="M280" s="8" t="str">
        <f t="shared" si="4"/>
        <v/>
      </c>
      <c r="N280" s="3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>
      <c r="A281" s="7"/>
      <c r="B281" s="3"/>
      <c r="C281" s="3"/>
      <c r="D281" s="3"/>
      <c r="E281" s="3"/>
      <c r="F281" s="3" t="str">
        <f>IF($E281="","",IFERROR(VLOOKUP($E281,DM_VPP!$A$4:$F$120,3,FALSE),"Mã không đúng"))</f>
        <v/>
      </c>
      <c r="G281" s="3" t="str">
        <f>IF($E281="","",IFERROR(VLOOKUP($E281,DM_VPP!$A$4:$F$120,2,FALSE),""))</f>
        <v/>
      </c>
      <c r="H281" s="3" t="str">
        <f>IF($E281="","",IFERROR(VLOOKUP($E281,DM_VPP!$A$4:$F$120,4,FALSE),""))</f>
        <v/>
      </c>
      <c r="I281" s="8"/>
      <c r="J281" s="3"/>
      <c r="K281" s="3"/>
      <c r="L281" s="8" t="str">
        <f>IF($E281="","",IFERROR(SUMIFS(Nhap_Kho!$J$4:$J$303,Nhap_Kho!$D$4:$D$303,$E281)/SUMIFS(Nhap_Kho!$H$4:$H$303,Nhap_Kho!$D$4:$D$303,$E281),0))</f>
        <v/>
      </c>
      <c r="M281" s="8" t="str">
        <f t="shared" si="4"/>
        <v/>
      </c>
      <c r="N281" s="3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>
      <c r="A282" s="7"/>
      <c r="B282" s="3"/>
      <c r="C282" s="3"/>
      <c r="D282" s="3"/>
      <c r="E282" s="3"/>
      <c r="F282" s="3" t="str">
        <f>IF($E282="","",IFERROR(VLOOKUP($E282,DM_VPP!$A$4:$F$120,3,FALSE),"Mã không đúng"))</f>
        <v/>
      </c>
      <c r="G282" s="3" t="str">
        <f>IF($E282="","",IFERROR(VLOOKUP($E282,DM_VPP!$A$4:$F$120,2,FALSE),""))</f>
        <v/>
      </c>
      <c r="H282" s="3" t="str">
        <f>IF($E282="","",IFERROR(VLOOKUP($E282,DM_VPP!$A$4:$F$120,4,FALSE),""))</f>
        <v/>
      </c>
      <c r="I282" s="8"/>
      <c r="J282" s="3"/>
      <c r="K282" s="3"/>
      <c r="L282" s="8" t="str">
        <f>IF($E282="","",IFERROR(SUMIFS(Nhap_Kho!$J$4:$J$303,Nhap_Kho!$D$4:$D$303,$E282)/SUMIFS(Nhap_Kho!$H$4:$H$303,Nhap_Kho!$D$4:$D$303,$E282),0))</f>
        <v/>
      </c>
      <c r="M282" s="8" t="str">
        <f t="shared" si="4"/>
        <v/>
      </c>
      <c r="N282" s="3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>
      <c r="A283" s="7"/>
      <c r="B283" s="3"/>
      <c r="C283" s="3"/>
      <c r="D283" s="3"/>
      <c r="E283" s="3"/>
      <c r="F283" s="3" t="str">
        <f>IF($E283="","",IFERROR(VLOOKUP($E283,DM_VPP!$A$4:$F$120,3,FALSE),"Mã không đúng"))</f>
        <v/>
      </c>
      <c r="G283" s="3" t="str">
        <f>IF($E283="","",IFERROR(VLOOKUP($E283,DM_VPP!$A$4:$F$120,2,FALSE),""))</f>
        <v/>
      </c>
      <c r="H283" s="3" t="str">
        <f>IF($E283="","",IFERROR(VLOOKUP($E283,DM_VPP!$A$4:$F$120,4,FALSE),""))</f>
        <v/>
      </c>
      <c r="I283" s="8"/>
      <c r="J283" s="3"/>
      <c r="K283" s="3"/>
      <c r="L283" s="8" t="str">
        <f>IF($E283="","",IFERROR(SUMIFS(Nhap_Kho!$J$4:$J$303,Nhap_Kho!$D$4:$D$303,$E283)/SUMIFS(Nhap_Kho!$H$4:$H$303,Nhap_Kho!$D$4:$D$303,$E283),0))</f>
        <v/>
      </c>
      <c r="M283" s="8" t="str">
        <f t="shared" si="4"/>
        <v/>
      </c>
      <c r="N283" s="3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>
      <c r="A284" s="7"/>
      <c r="B284" s="3"/>
      <c r="C284" s="3"/>
      <c r="D284" s="3"/>
      <c r="E284" s="3"/>
      <c r="F284" s="3" t="str">
        <f>IF($E284="","",IFERROR(VLOOKUP($E284,DM_VPP!$A$4:$F$120,3,FALSE),"Mã không đúng"))</f>
        <v/>
      </c>
      <c r="G284" s="3" t="str">
        <f>IF($E284="","",IFERROR(VLOOKUP($E284,DM_VPP!$A$4:$F$120,2,FALSE),""))</f>
        <v/>
      </c>
      <c r="H284" s="3" t="str">
        <f>IF($E284="","",IFERROR(VLOOKUP($E284,DM_VPP!$A$4:$F$120,4,FALSE),""))</f>
        <v/>
      </c>
      <c r="I284" s="8"/>
      <c r="J284" s="3"/>
      <c r="K284" s="3"/>
      <c r="L284" s="8" t="str">
        <f>IF($E284="","",IFERROR(SUMIFS(Nhap_Kho!$J$4:$J$303,Nhap_Kho!$D$4:$D$303,$E284)/SUMIFS(Nhap_Kho!$H$4:$H$303,Nhap_Kho!$D$4:$D$303,$E284),0))</f>
        <v/>
      </c>
      <c r="M284" s="8" t="str">
        <f t="shared" si="4"/>
        <v/>
      </c>
      <c r="N284" s="3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>
      <c r="A285" s="7"/>
      <c r="B285" s="3"/>
      <c r="C285" s="3"/>
      <c r="D285" s="3"/>
      <c r="E285" s="3"/>
      <c r="F285" s="3" t="str">
        <f>IF($E285="","",IFERROR(VLOOKUP($E285,DM_VPP!$A$4:$F$120,3,FALSE),"Mã không đúng"))</f>
        <v/>
      </c>
      <c r="G285" s="3" t="str">
        <f>IF($E285="","",IFERROR(VLOOKUP($E285,DM_VPP!$A$4:$F$120,2,FALSE),""))</f>
        <v/>
      </c>
      <c r="H285" s="3" t="str">
        <f>IF($E285="","",IFERROR(VLOOKUP($E285,DM_VPP!$A$4:$F$120,4,FALSE),""))</f>
        <v/>
      </c>
      <c r="I285" s="8"/>
      <c r="J285" s="3"/>
      <c r="K285" s="3"/>
      <c r="L285" s="8" t="str">
        <f>IF($E285="","",IFERROR(SUMIFS(Nhap_Kho!$J$4:$J$303,Nhap_Kho!$D$4:$D$303,$E285)/SUMIFS(Nhap_Kho!$H$4:$H$303,Nhap_Kho!$D$4:$D$303,$E285),0))</f>
        <v/>
      </c>
      <c r="M285" s="8" t="str">
        <f t="shared" si="4"/>
        <v/>
      </c>
      <c r="N285" s="3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>
      <c r="A286" s="7"/>
      <c r="B286" s="3"/>
      <c r="C286" s="3"/>
      <c r="D286" s="3"/>
      <c r="E286" s="3"/>
      <c r="F286" s="3" t="str">
        <f>IF($E286="","",IFERROR(VLOOKUP($E286,DM_VPP!$A$4:$F$120,3,FALSE),"Mã không đúng"))</f>
        <v/>
      </c>
      <c r="G286" s="3" t="str">
        <f>IF($E286="","",IFERROR(VLOOKUP($E286,DM_VPP!$A$4:$F$120,2,FALSE),""))</f>
        <v/>
      </c>
      <c r="H286" s="3" t="str">
        <f>IF($E286="","",IFERROR(VLOOKUP($E286,DM_VPP!$A$4:$F$120,4,FALSE),""))</f>
        <v/>
      </c>
      <c r="I286" s="8"/>
      <c r="J286" s="3"/>
      <c r="K286" s="3"/>
      <c r="L286" s="8" t="str">
        <f>IF($E286="","",IFERROR(SUMIFS(Nhap_Kho!$J$4:$J$303,Nhap_Kho!$D$4:$D$303,$E286)/SUMIFS(Nhap_Kho!$H$4:$H$303,Nhap_Kho!$D$4:$D$303,$E286),0))</f>
        <v/>
      </c>
      <c r="M286" s="8" t="str">
        <f t="shared" si="4"/>
        <v/>
      </c>
      <c r="N286" s="3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>
      <c r="A287" s="7"/>
      <c r="B287" s="3"/>
      <c r="C287" s="3"/>
      <c r="D287" s="3"/>
      <c r="E287" s="3"/>
      <c r="F287" s="3" t="str">
        <f>IF($E287="","",IFERROR(VLOOKUP($E287,DM_VPP!$A$4:$F$120,3,FALSE),"Mã không đúng"))</f>
        <v/>
      </c>
      <c r="G287" s="3" t="str">
        <f>IF($E287="","",IFERROR(VLOOKUP($E287,DM_VPP!$A$4:$F$120,2,FALSE),""))</f>
        <v/>
      </c>
      <c r="H287" s="3" t="str">
        <f>IF($E287="","",IFERROR(VLOOKUP($E287,DM_VPP!$A$4:$F$120,4,FALSE),""))</f>
        <v/>
      </c>
      <c r="I287" s="8"/>
      <c r="J287" s="3"/>
      <c r="K287" s="3"/>
      <c r="L287" s="8" t="str">
        <f>IF($E287="","",IFERROR(SUMIFS(Nhap_Kho!$J$4:$J$303,Nhap_Kho!$D$4:$D$303,$E287)/SUMIFS(Nhap_Kho!$H$4:$H$303,Nhap_Kho!$D$4:$D$303,$E287),0))</f>
        <v/>
      </c>
      <c r="M287" s="8" t="str">
        <f t="shared" si="4"/>
        <v/>
      </c>
      <c r="N287" s="3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>
      <c r="A288" s="7"/>
      <c r="B288" s="3"/>
      <c r="C288" s="3"/>
      <c r="D288" s="3"/>
      <c r="E288" s="3"/>
      <c r="F288" s="3" t="str">
        <f>IF($E288="","",IFERROR(VLOOKUP($E288,DM_VPP!$A$4:$F$120,3,FALSE),"Mã không đúng"))</f>
        <v/>
      </c>
      <c r="G288" s="3" t="str">
        <f>IF($E288="","",IFERROR(VLOOKUP($E288,DM_VPP!$A$4:$F$120,2,FALSE),""))</f>
        <v/>
      </c>
      <c r="H288" s="3" t="str">
        <f>IF($E288="","",IFERROR(VLOOKUP($E288,DM_VPP!$A$4:$F$120,4,FALSE),""))</f>
        <v/>
      </c>
      <c r="I288" s="8"/>
      <c r="J288" s="3"/>
      <c r="K288" s="3"/>
      <c r="L288" s="8" t="str">
        <f>IF($E288="","",IFERROR(SUMIFS(Nhap_Kho!$J$4:$J$303,Nhap_Kho!$D$4:$D$303,$E288)/SUMIFS(Nhap_Kho!$H$4:$H$303,Nhap_Kho!$D$4:$D$303,$E288),0))</f>
        <v/>
      </c>
      <c r="M288" s="8" t="str">
        <f t="shared" si="4"/>
        <v/>
      </c>
      <c r="N288" s="3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>
      <c r="A289" s="7"/>
      <c r="B289" s="3"/>
      <c r="C289" s="3"/>
      <c r="D289" s="3"/>
      <c r="E289" s="3"/>
      <c r="F289" s="3" t="str">
        <f>IF($E289="","",IFERROR(VLOOKUP($E289,DM_VPP!$A$4:$F$120,3,FALSE),"Mã không đúng"))</f>
        <v/>
      </c>
      <c r="G289" s="3" t="str">
        <f>IF($E289="","",IFERROR(VLOOKUP($E289,DM_VPP!$A$4:$F$120,2,FALSE),""))</f>
        <v/>
      </c>
      <c r="H289" s="3" t="str">
        <f>IF($E289="","",IFERROR(VLOOKUP($E289,DM_VPP!$A$4:$F$120,4,FALSE),""))</f>
        <v/>
      </c>
      <c r="I289" s="8"/>
      <c r="J289" s="3"/>
      <c r="K289" s="3"/>
      <c r="L289" s="8" t="str">
        <f>IF($E289="","",IFERROR(SUMIFS(Nhap_Kho!$J$4:$J$303,Nhap_Kho!$D$4:$D$303,$E289)/SUMIFS(Nhap_Kho!$H$4:$H$303,Nhap_Kho!$D$4:$D$303,$E289),0))</f>
        <v/>
      </c>
      <c r="M289" s="8" t="str">
        <f t="shared" si="4"/>
        <v/>
      </c>
      <c r="N289" s="3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>
      <c r="A290" s="7"/>
      <c r="B290" s="3"/>
      <c r="C290" s="3"/>
      <c r="D290" s="3"/>
      <c r="E290" s="3"/>
      <c r="F290" s="3" t="str">
        <f>IF($E290="","",IFERROR(VLOOKUP($E290,DM_VPP!$A$4:$F$120,3,FALSE),"Mã không đúng"))</f>
        <v/>
      </c>
      <c r="G290" s="3" t="str">
        <f>IF($E290="","",IFERROR(VLOOKUP($E290,DM_VPP!$A$4:$F$120,2,FALSE),""))</f>
        <v/>
      </c>
      <c r="H290" s="3" t="str">
        <f>IF($E290="","",IFERROR(VLOOKUP($E290,DM_VPP!$A$4:$F$120,4,FALSE),""))</f>
        <v/>
      </c>
      <c r="I290" s="8"/>
      <c r="J290" s="3"/>
      <c r="K290" s="3"/>
      <c r="L290" s="8" t="str">
        <f>IF($E290="","",IFERROR(SUMIFS(Nhap_Kho!$J$4:$J$303,Nhap_Kho!$D$4:$D$303,$E290)/SUMIFS(Nhap_Kho!$H$4:$H$303,Nhap_Kho!$D$4:$D$303,$E290),0))</f>
        <v/>
      </c>
      <c r="M290" s="8" t="str">
        <f t="shared" si="4"/>
        <v/>
      </c>
      <c r="N290" s="3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>
      <c r="A291" s="7"/>
      <c r="B291" s="3"/>
      <c r="C291" s="3"/>
      <c r="D291" s="3"/>
      <c r="E291" s="3"/>
      <c r="F291" s="3" t="str">
        <f>IF($E291="","",IFERROR(VLOOKUP($E291,DM_VPP!$A$4:$F$120,3,FALSE),"Mã không đúng"))</f>
        <v/>
      </c>
      <c r="G291" s="3" t="str">
        <f>IF($E291="","",IFERROR(VLOOKUP($E291,DM_VPP!$A$4:$F$120,2,FALSE),""))</f>
        <v/>
      </c>
      <c r="H291" s="3" t="str">
        <f>IF($E291="","",IFERROR(VLOOKUP($E291,DM_VPP!$A$4:$F$120,4,FALSE),""))</f>
        <v/>
      </c>
      <c r="I291" s="8"/>
      <c r="J291" s="3"/>
      <c r="K291" s="3"/>
      <c r="L291" s="8" t="str">
        <f>IF($E291="","",IFERROR(SUMIFS(Nhap_Kho!$J$4:$J$303,Nhap_Kho!$D$4:$D$303,$E291)/SUMIFS(Nhap_Kho!$H$4:$H$303,Nhap_Kho!$D$4:$D$303,$E291),0))</f>
        <v/>
      </c>
      <c r="M291" s="8" t="str">
        <f t="shared" si="4"/>
        <v/>
      </c>
      <c r="N291" s="3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>
      <c r="A292" s="7"/>
      <c r="B292" s="3"/>
      <c r="C292" s="3"/>
      <c r="D292" s="3"/>
      <c r="E292" s="3"/>
      <c r="F292" s="3" t="str">
        <f>IF($E292="","",IFERROR(VLOOKUP($E292,DM_VPP!$A$4:$F$120,3,FALSE),"Mã không đúng"))</f>
        <v/>
      </c>
      <c r="G292" s="3" t="str">
        <f>IF($E292="","",IFERROR(VLOOKUP($E292,DM_VPP!$A$4:$F$120,2,FALSE),""))</f>
        <v/>
      </c>
      <c r="H292" s="3" t="str">
        <f>IF($E292="","",IFERROR(VLOOKUP($E292,DM_VPP!$A$4:$F$120,4,FALSE),""))</f>
        <v/>
      </c>
      <c r="I292" s="8"/>
      <c r="J292" s="3"/>
      <c r="K292" s="3"/>
      <c r="L292" s="8" t="str">
        <f>IF($E292="","",IFERROR(SUMIFS(Nhap_Kho!$J$4:$J$303,Nhap_Kho!$D$4:$D$303,$E292)/SUMIFS(Nhap_Kho!$H$4:$H$303,Nhap_Kho!$D$4:$D$303,$E292),0))</f>
        <v/>
      </c>
      <c r="M292" s="8" t="str">
        <f t="shared" si="4"/>
        <v/>
      </c>
      <c r="N292" s="3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>
      <c r="A293" s="7"/>
      <c r="B293" s="3"/>
      <c r="C293" s="3"/>
      <c r="D293" s="3"/>
      <c r="E293" s="3"/>
      <c r="F293" s="3" t="str">
        <f>IF($E293="","",IFERROR(VLOOKUP($E293,DM_VPP!$A$4:$F$120,3,FALSE),"Mã không đúng"))</f>
        <v/>
      </c>
      <c r="G293" s="3" t="str">
        <f>IF($E293="","",IFERROR(VLOOKUP($E293,DM_VPP!$A$4:$F$120,2,FALSE),""))</f>
        <v/>
      </c>
      <c r="H293" s="3" t="str">
        <f>IF($E293="","",IFERROR(VLOOKUP($E293,DM_VPP!$A$4:$F$120,4,FALSE),""))</f>
        <v/>
      </c>
      <c r="I293" s="8"/>
      <c r="J293" s="3"/>
      <c r="K293" s="3"/>
      <c r="L293" s="8" t="str">
        <f>IF($E293="","",IFERROR(SUMIFS(Nhap_Kho!$J$4:$J$303,Nhap_Kho!$D$4:$D$303,$E293)/SUMIFS(Nhap_Kho!$H$4:$H$303,Nhap_Kho!$D$4:$D$303,$E293),0))</f>
        <v/>
      </c>
      <c r="M293" s="8" t="str">
        <f t="shared" si="4"/>
        <v/>
      </c>
      <c r="N293" s="3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>
      <c r="A294" s="7"/>
      <c r="B294" s="3"/>
      <c r="C294" s="3"/>
      <c r="D294" s="3"/>
      <c r="E294" s="3"/>
      <c r="F294" s="3" t="str">
        <f>IF($E294="","",IFERROR(VLOOKUP($E294,DM_VPP!$A$4:$F$120,3,FALSE),"Mã không đúng"))</f>
        <v/>
      </c>
      <c r="G294" s="3" t="str">
        <f>IF($E294="","",IFERROR(VLOOKUP($E294,DM_VPP!$A$4:$F$120,2,FALSE),""))</f>
        <v/>
      </c>
      <c r="H294" s="3" t="str">
        <f>IF($E294="","",IFERROR(VLOOKUP($E294,DM_VPP!$A$4:$F$120,4,FALSE),""))</f>
        <v/>
      </c>
      <c r="I294" s="8"/>
      <c r="J294" s="3"/>
      <c r="K294" s="3"/>
      <c r="L294" s="8" t="str">
        <f>IF($E294="","",IFERROR(SUMIFS(Nhap_Kho!$J$4:$J$303,Nhap_Kho!$D$4:$D$303,$E294)/SUMIFS(Nhap_Kho!$H$4:$H$303,Nhap_Kho!$D$4:$D$303,$E294),0))</f>
        <v/>
      </c>
      <c r="M294" s="8" t="str">
        <f t="shared" si="4"/>
        <v/>
      </c>
      <c r="N294" s="3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>
      <c r="A295" s="7"/>
      <c r="B295" s="3"/>
      <c r="C295" s="3"/>
      <c r="D295" s="3"/>
      <c r="E295" s="3"/>
      <c r="F295" s="3" t="str">
        <f>IF($E295="","",IFERROR(VLOOKUP($E295,DM_VPP!$A$4:$F$120,3,FALSE),"Mã không đúng"))</f>
        <v/>
      </c>
      <c r="G295" s="3" t="str">
        <f>IF($E295="","",IFERROR(VLOOKUP($E295,DM_VPP!$A$4:$F$120,2,FALSE),""))</f>
        <v/>
      </c>
      <c r="H295" s="3" t="str">
        <f>IF($E295="","",IFERROR(VLOOKUP($E295,DM_VPP!$A$4:$F$120,4,FALSE),""))</f>
        <v/>
      </c>
      <c r="I295" s="8"/>
      <c r="J295" s="3"/>
      <c r="K295" s="3"/>
      <c r="L295" s="8" t="str">
        <f>IF($E295="","",IFERROR(SUMIFS(Nhap_Kho!$J$4:$J$303,Nhap_Kho!$D$4:$D$303,$E295)/SUMIFS(Nhap_Kho!$H$4:$H$303,Nhap_Kho!$D$4:$D$303,$E295),0))</f>
        <v/>
      </c>
      <c r="M295" s="8" t="str">
        <f t="shared" si="4"/>
        <v/>
      </c>
      <c r="N295" s="3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>
      <c r="A296" s="7"/>
      <c r="B296" s="3"/>
      <c r="C296" s="3"/>
      <c r="D296" s="3"/>
      <c r="E296" s="3"/>
      <c r="F296" s="3" t="str">
        <f>IF($E296="","",IFERROR(VLOOKUP($E296,DM_VPP!$A$4:$F$120,3,FALSE),"Mã không đúng"))</f>
        <v/>
      </c>
      <c r="G296" s="3" t="str">
        <f>IF($E296="","",IFERROR(VLOOKUP($E296,DM_VPP!$A$4:$F$120,2,FALSE),""))</f>
        <v/>
      </c>
      <c r="H296" s="3" t="str">
        <f>IF($E296="","",IFERROR(VLOOKUP($E296,DM_VPP!$A$4:$F$120,4,FALSE),""))</f>
        <v/>
      </c>
      <c r="I296" s="8"/>
      <c r="J296" s="3"/>
      <c r="K296" s="3"/>
      <c r="L296" s="8" t="str">
        <f>IF($E296="","",IFERROR(SUMIFS(Nhap_Kho!$J$4:$J$303,Nhap_Kho!$D$4:$D$303,$E296)/SUMIFS(Nhap_Kho!$H$4:$H$303,Nhap_Kho!$D$4:$D$303,$E296),0))</f>
        <v/>
      </c>
      <c r="M296" s="8" t="str">
        <f t="shared" si="4"/>
        <v/>
      </c>
      <c r="N296" s="3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>
      <c r="A297" s="7"/>
      <c r="B297" s="3"/>
      <c r="C297" s="3"/>
      <c r="D297" s="3"/>
      <c r="E297" s="3"/>
      <c r="F297" s="3" t="str">
        <f>IF($E297="","",IFERROR(VLOOKUP($E297,DM_VPP!$A$4:$F$120,3,FALSE),"Mã không đúng"))</f>
        <v/>
      </c>
      <c r="G297" s="3" t="str">
        <f>IF($E297="","",IFERROR(VLOOKUP($E297,DM_VPP!$A$4:$F$120,2,FALSE),""))</f>
        <v/>
      </c>
      <c r="H297" s="3" t="str">
        <f>IF($E297="","",IFERROR(VLOOKUP($E297,DM_VPP!$A$4:$F$120,4,FALSE),""))</f>
        <v/>
      </c>
      <c r="I297" s="8"/>
      <c r="J297" s="3"/>
      <c r="K297" s="3"/>
      <c r="L297" s="8" t="str">
        <f>IF($E297="","",IFERROR(SUMIFS(Nhap_Kho!$J$4:$J$303,Nhap_Kho!$D$4:$D$303,$E297)/SUMIFS(Nhap_Kho!$H$4:$H$303,Nhap_Kho!$D$4:$D$303,$E297),0))</f>
        <v/>
      </c>
      <c r="M297" s="8" t="str">
        <f t="shared" si="4"/>
        <v/>
      </c>
      <c r="N297" s="3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>
      <c r="A298" s="7"/>
      <c r="B298" s="3"/>
      <c r="C298" s="3"/>
      <c r="D298" s="3"/>
      <c r="E298" s="3"/>
      <c r="F298" s="3" t="str">
        <f>IF($E298="","",IFERROR(VLOOKUP($E298,DM_VPP!$A$4:$F$120,3,FALSE),"Mã không đúng"))</f>
        <v/>
      </c>
      <c r="G298" s="3" t="str">
        <f>IF($E298="","",IFERROR(VLOOKUP($E298,DM_VPP!$A$4:$F$120,2,FALSE),""))</f>
        <v/>
      </c>
      <c r="H298" s="3" t="str">
        <f>IF($E298="","",IFERROR(VLOOKUP($E298,DM_VPP!$A$4:$F$120,4,FALSE),""))</f>
        <v/>
      </c>
      <c r="I298" s="8"/>
      <c r="J298" s="3"/>
      <c r="K298" s="3"/>
      <c r="L298" s="8" t="str">
        <f>IF($E298="","",IFERROR(SUMIFS(Nhap_Kho!$J$4:$J$303,Nhap_Kho!$D$4:$D$303,$E298)/SUMIFS(Nhap_Kho!$H$4:$H$303,Nhap_Kho!$D$4:$D$303,$E298),0))</f>
        <v/>
      </c>
      <c r="M298" s="8" t="str">
        <f t="shared" si="4"/>
        <v/>
      </c>
      <c r="N298" s="3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>
      <c r="A299" s="7"/>
      <c r="B299" s="3"/>
      <c r="C299" s="3"/>
      <c r="D299" s="3"/>
      <c r="E299" s="3"/>
      <c r="F299" s="3" t="str">
        <f>IF($E299="","",IFERROR(VLOOKUP($E299,DM_VPP!$A$4:$F$120,3,FALSE),"Mã không đúng"))</f>
        <v/>
      </c>
      <c r="G299" s="3" t="str">
        <f>IF($E299="","",IFERROR(VLOOKUP($E299,DM_VPP!$A$4:$F$120,2,FALSE),""))</f>
        <v/>
      </c>
      <c r="H299" s="3" t="str">
        <f>IF($E299="","",IFERROR(VLOOKUP($E299,DM_VPP!$A$4:$F$120,4,FALSE),""))</f>
        <v/>
      </c>
      <c r="I299" s="8"/>
      <c r="J299" s="3"/>
      <c r="K299" s="3"/>
      <c r="L299" s="8" t="str">
        <f>IF($E299="","",IFERROR(SUMIFS(Nhap_Kho!$J$4:$J$303,Nhap_Kho!$D$4:$D$303,$E299)/SUMIFS(Nhap_Kho!$H$4:$H$303,Nhap_Kho!$D$4:$D$303,$E299),0))</f>
        <v/>
      </c>
      <c r="M299" s="8" t="str">
        <f t="shared" si="4"/>
        <v/>
      </c>
      <c r="N299" s="3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>
      <c r="A300" s="7"/>
      <c r="B300" s="3"/>
      <c r="C300" s="3"/>
      <c r="D300" s="3"/>
      <c r="E300" s="3"/>
      <c r="F300" s="3" t="str">
        <f>IF($E300="","",IFERROR(VLOOKUP($E300,DM_VPP!$A$4:$F$120,3,FALSE),"Mã không đúng"))</f>
        <v/>
      </c>
      <c r="G300" s="3" t="str">
        <f>IF($E300="","",IFERROR(VLOOKUP($E300,DM_VPP!$A$4:$F$120,2,FALSE),""))</f>
        <v/>
      </c>
      <c r="H300" s="3" t="str">
        <f>IF($E300="","",IFERROR(VLOOKUP($E300,DM_VPP!$A$4:$F$120,4,FALSE),""))</f>
        <v/>
      </c>
      <c r="I300" s="8"/>
      <c r="J300" s="3"/>
      <c r="K300" s="3"/>
      <c r="L300" s="8" t="str">
        <f>IF($E300="","",IFERROR(SUMIFS(Nhap_Kho!$J$4:$J$303,Nhap_Kho!$D$4:$D$303,$E300)/SUMIFS(Nhap_Kho!$H$4:$H$303,Nhap_Kho!$D$4:$D$303,$E300),0))</f>
        <v/>
      </c>
      <c r="M300" s="8" t="str">
        <f t="shared" si="4"/>
        <v/>
      </c>
      <c r="N300" s="3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>
      <c r="A301" s="7"/>
      <c r="B301" s="3"/>
      <c r="C301" s="3"/>
      <c r="D301" s="3"/>
      <c r="E301" s="3"/>
      <c r="F301" s="3" t="str">
        <f>IF($E301="","",IFERROR(VLOOKUP($E301,DM_VPP!$A$4:$F$120,3,FALSE),"Mã không đúng"))</f>
        <v/>
      </c>
      <c r="G301" s="3" t="str">
        <f>IF($E301="","",IFERROR(VLOOKUP($E301,DM_VPP!$A$4:$F$120,2,FALSE),""))</f>
        <v/>
      </c>
      <c r="H301" s="3" t="str">
        <f>IF($E301="","",IFERROR(VLOOKUP($E301,DM_VPP!$A$4:$F$120,4,FALSE),""))</f>
        <v/>
      </c>
      <c r="I301" s="8"/>
      <c r="J301" s="3"/>
      <c r="K301" s="3"/>
      <c r="L301" s="8" t="str">
        <f>IF($E301="","",IFERROR(SUMIFS(Nhap_Kho!$J$4:$J$303,Nhap_Kho!$D$4:$D$303,$E301)/SUMIFS(Nhap_Kho!$H$4:$H$303,Nhap_Kho!$D$4:$D$303,$E301),0))</f>
        <v/>
      </c>
      <c r="M301" s="8" t="str">
        <f t="shared" si="4"/>
        <v/>
      </c>
      <c r="N301" s="3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>
      <c r="A302" s="7"/>
      <c r="B302" s="3"/>
      <c r="C302" s="3"/>
      <c r="D302" s="3"/>
      <c r="E302" s="3"/>
      <c r="F302" s="3" t="str">
        <f>IF($E302="","",IFERROR(VLOOKUP($E302,DM_VPP!$A$4:$F$120,3,FALSE),"Mã không đúng"))</f>
        <v/>
      </c>
      <c r="G302" s="3" t="str">
        <f>IF($E302="","",IFERROR(VLOOKUP($E302,DM_VPP!$A$4:$F$120,2,FALSE),""))</f>
        <v/>
      </c>
      <c r="H302" s="3" t="str">
        <f>IF($E302="","",IFERROR(VLOOKUP($E302,DM_VPP!$A$4:$F$120,4,FALSE),""))</f>
        <v/>
      </c>
      <c r="I302" s="8"/>
      <c r="J302" s="3"/>
      <c r="K302" s="3"/>
      <c r="L302" s="8" t="str">
        <f>IF($E302="","",IFERROR(SUMIFS(Nhap_Kho!$J$4:$J$303,Nhap_Kho!$D$4:$D$303,$E302)/SUMIFS(Nhap_Kho!$H$4:$H$303,Nhap_Kho!$D$4:$D$303,$E302),0))</f>
        <v/>
      </c>
      <c r="M302" s="8" t="str">
        <f t="shared" si="4"/>
        <v/>
      </c>
      <c r="N302" s="3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>
      <c r="A303" s="7"/>
      <c r="B303" s="3"/>
      <c r="C303" s="3"/>
      <c r="D303" s="3"/>
      <c r="E303" s="3"/>
      <c r="F303" s="3" t="str">
        <f>IF($E303="","",IFERROR(VLOOKUP($E303,DM_VPP!$A$4:$F$120,3,FALSE),"Mã không đúng"))</f>
        <v/>
      </c>
      <c r="G303" s="3" t="str">
        <f>IF($E303="","",IFERROR(VLOOKUP($E303,DM_VPP!$A$4:$F$120,2,FALSE),""))</f>
        <v/>
      </c>
      <c r="H303" s="3" t="str">
        <f>IF($E303="","",IFERROR(VLOOKUP($E303,DM_VPP!$A$4:$F$120,4,FALSE),""))</f>
        <v/>
      </c>
      <c r="I303" s="8"/>
      <c r="J303" s="3"/>
      <c r="K303" s="3"/>
      <c r="L303" s="8" t="str">
        <f>IF($E303="","",IFERROR(SUMIFS(Nhap_Kho!$J$4:$J$303,Nhap_Kho!$D$4:$D$303,$E303)/SUMIFS(Nhap_Kho!$H$4:$H$303,Nhap_Kho!$D$4:$D$303,$E303),0))</f>
        <v/>
      </c>
      <c r="M303" s="8" t="str">
        <f t="shared" si="4"/>
        <v/>
      </c>
      <c r="N303" s="3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</sheetData>
  <mergeCells count="1">
    <mergeCell ref="A1:N1"/>
  </mergeCells>
  <dataValidations count="1">
    <dataValidation type="list" sqref="C4:C303" xr:uid="{00000000-0002-0000-0300-000001000000}">
      <formula1>"Hành chính,Nhân sự,Kế toán,Kinh doanh,Marketing,Kho vận,Ban giám đốc,Khác"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300-000000000000}">
          <x14:formula1>
            <xm:f>DM_VPP!$A$4:$A$120</xm:f>
          </x14:formula1>
          <xm:sqref>E4:E303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500"/>
  <sheetViews>
    <sheetView tabSelected="1" workbookViewId="0">
      <selection activeCell="I12" sqref="I12"/>
    </sheetView>
  </sheetViews>
  <sheetFormatPr defaultRowHeight="14"/>
  <cols>
    <col min="1" max="1" width="18" customWidth="1"/>
    <col min="2" max="2" width="28" customWidth="1"/>
    <col min="3" max="3" width="16" customWidth="1"/>
    <col min="4" max="4" width="12" customWidth="1"/>
    <col min="5" max="8" width="14" customWidth="1"/>
    <col min="9" max="10" width="18" customWidth="1"/>
    <col min="11" max="11" width="4" customWidth="1"/>
    <col min="12" max="12" width="18" customWidth="1"/>
    <col min="13" max="13" width="14" customWidth="1"/>
    <col min="14" max="14" width="18" customWidth="1"/>
  </cols>
  <sheetData>
    <row r="1" spans="1:26" ht="21.4" customHeight="1">
      <c r="A1" s="17" t="s">
        <v>158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6" customHeight="1">
      <c r="A3" s="10" t="s">
        <v>159</v>
      </c>
      <c r="B3" s="11">
        <v>46023</v>
      </c>
      <c r="C3" s="10"/>
      <c r="D3" s="10" t="s">
        <v>160</v>
      </c>
      <c r="E3" s="11">
        <v>46387</v>
      </c>
      <c r="F3" s="9"/>
      <c r="G3" s="9"/>
      <c r="H3" s="9"/>
      <c r="I3" s="9"/>
      <c r="J3" s="9"/>
      <c r="K3" s="9"/>
      <c r="L3" s="9"/>
      <c r="M3" s="9"/>
      <c r="N3" s="9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12" t="s">
        <v>161</v>
      </c>
      <c r="B5" s="13">
        <f>SUMIFS(Nhap_Kho!$H$4:$H$303,Nhap_Kho!$A$4:$A$303,"&gt;="&amp;$B$3,Nhap_Kho!$A$4:$A$303,"&lt;="&amp;$E$3)</f>
        <v>200</v>
      </c>
      <c r="C5" s="12" t="s">
        <v>162</v>
      </c>
      <c r="D5" s="13">
        <f>SUMIFS(Nhap_Kho!$J$4:$J$303,Nhap_Kho!$A$4:$A$303,"&gt;="&amp;$B$3,Nhap_Kho!$A$4:$A$303,"&lt;="&amp;$E$3)</f>
        <v>1340000</v>
      </c>
      <c r="E5" s="9"/>
      <c r="F5" s="9"/>
      <c r="G5" s="9"/>
      <c r="H5" s="9"/>
      <c r="I5" s="9"/>
      <c r="J5" s="9"/>
      <c r="K5" s="9"/>
      <c r="L5" s="9"/>
      <c r="M5" s="9"/>
      <c r="N5" s="9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6">
      <c r="A6" s="12" t="s">
        <v>163</v>
      </c>
      <c r="B6" s="13">
        <f>SUMIFS(Cap_Phat!$I$4:$I$303,Cap_Phat!$A$4:$A$303,"&gt;="&amp;$B$3,Cap_Phat!$A$4:$A$303,"&lt;="&amp;$E$3)</f>
        <v>36</v>
      </c>
      <c r="C6" s="12" t="s">
        <v>164</v>
      </c>
      <c r="D6" s="13">
        <f>SUMIFS(Cap_Phat!$M$4:$M$303,Cap_Phat!$A$4:$A$303,"&gt;="&amp;$B$3,Cap_Phat!$A$4:$A$303,"&lt;="&amp;$E$3)</f>
        <v>252000</v>
      </c>
      <c r="E6" s="9"/>
      <c r="F6" s="9"/>
      <c r="G6" s="9"/>
      <c r="H6" s="9"/>
      <c r="I6" s="9"/>
      <c r="J6" s="9"/>
      <c r="K6" s="9"/>
      <c r="L6" s="9"/>
      <c r="M6" s="9"/>
      <c r="N6" s="9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6">
      <c r="A7" s="12" t="s">
        <v>165</v>
      </c>
      <c r="B7" s="13">
        <f>COUNTIF(I12:I111,"Cần mua bổ sung")</f>
        <v>10</v>
      </c>
      <c r="C7" s="12" t="s">
        <v>166</v>
      </c>
      <c r="D7" s="13">
        <f>COUNTIF(M12:M19,"&gt;0")</f>
        <v>5</v>
      </c>
      <c r="E7" s="9"/>
      <c r="F7" s="9"/>
      <c r="G7" s="9"/>
      <c r="H7" s="9"/>
      <c r="I7" s="9"/>
      <c r="J7" s="9"/>
      <c r="K7" s="9"/>
      <c r="L7" s="9"/>
      <c r="M7" s="9"/>
      <c r="N7" s="9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18" t="s">
        <v>167</v>
      </c>
      <c r="B10" s="18"/>
      <c r="C10" s="18"/>
      <c r="D10" s="18"/>
      <c r="E10" s="18"/>
      <c r="F10" s="18"/>
      <c r="G10" s="18"/>
      <c r="H10" s="18"/>
      <c r="I10" s="18"/>
      <c r="J10" s="18"/>
      <c r="K10" s="9"/>
      <c r="L10" s="18" t="s">
        <v>168</v>
      </c>
      <c r="M10" s="18"/>
      <c r="N10" s="18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1" t="s">
        <v>43</v>
      </c>
      <c r="B11" s="1" t="s">
        <v>45</v>
      </c>
      <c r="C11" s="1" t="s">
        <v>44</v>
      </c>
      <c r="D11" s="1" t="s">
        <v>46</v>
      </c>
      <c r="E11" s="1" t="s">
        <v>47</v>
      </c>
      <c r="F11" s="1" t="s">
        <v>169</v>
      </c>
      <c r="G11" s="1" t="s">
        <v>170</v>
      </c>
      <c r="H11" s="1" t="s">
        <v>171</v>
      </c>
      <c r="I11" s="1" t="s">
        <v>172</v>
      </c>
      <c r="J11" s="1" t="s">
        <v>173</v>
      </c>
      <c r="K11" s="9"/>
      <c r="L11" s="1" t="s">
        <v>127</v>
      </c>
      <c r="M11" s="1" t="s">
        <v>174</v>
      </c>
      <c r="N11" s="1" t="s">
        <v>175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14" t="str">
        <f>IF(DM_VPP!A4="","",DM_VPP!A4)</f>
        <v>GIAY-A4-70</v>
      </c>
      <c r="B12" s="14" t="str">
        <f>IF($A12="","",IFERROR(VLOOKUP($A12,DM_VPP!$A$4:$F$120,3,FALSE),""))</f>
        <v>Giấy A4 70gsm</v>
      </c>
      <c r="C12" s="14" t="str">
        <f>IF($A12="","",IFERROR(VLOOKUP($A12,DM_VPP!$A$4:$F$120,2,FALSE),""))</f>
        <v>Giấy in</v>
      </c>
      <c r="D12" s="14" t="str">
        <f>IF($A12="","",IFERROR(VLOOKUP($A12,DM_VPP!$A$4:$F$120,4,FALSE),""))</f>
        <v>Ram</v>
      </c>
      <c r="E12" s="15">
        <f>IF($A12="","",IFERROR(VLOOKUP($A12,DM_VPP!$A$4:$F$120,5,FALSE),0))</f>
        <v>5</v>
      </c>
      <c r="F12" s="15">
        <f>IF($A12="","",SUMIFS(Nhap_Kho!$H$4:$H$303,Nhap_Kho!$D$4:$D$303,$A12,Nhap_Kho!$A$4:$A$303,"&gt;="&amp;$B$3,Nhap_Kho!$A$4:$A$303,"&lt;="&amp;$E$3))</f>
        <v>10</v>
      </c>
      <c r="G12" s="15">
        <f>IF($A12="","",SUMIFS(Cap_Phat!$I$4:$I$303,Cap_Phat!$E$4:$E$303,$A12,Cap_Phat!$A$4:$A$303,"&gt;="&amp;$B$3,Cap_Phat!$A$4:$A$303,"&lt;="&amp;$E$3))</f>
        <v>2</v>
      </c>
      <c r="H12" s="15">
        <f t="shared" ref="H12:H43" si="0">IF($A12="","",$F12-$G12)</f>
        <v>8</v>
      </c>
      <c r="I12" s="15" t="str">
        <f t="shared" ref="I12:I43" si="1">IF($A12="","",IF($H12&lt;$E12,"Cần mua bổ sung","Đủ tồn"))</f>
        <v>Đủ tồn</v>
      </c>
      <c r="J12" s="15">
        <f>IF($A12="","",SUMIFS(Cap_Phat!$M$4:$M$303,Cap_Phat!$E$4:$E$303,$A12,Cap_Phat!$A$4:$A$303,"&gt;="&amp;$B$3,Cap_Phat!$A$4:$A$303,"&lt;="&amp;$E$3))</f>
        <v>130000</v>
      </c>
      <c r="K12" s="9"/>
      <c r="L12" s="9" t="s">
        <v>135</v>
      </c>
      <c r="M12" s="16">
        <f>SUMIFS(Cap_Phat!$I$4:$I$303,Cap_Phat!$C$4:$C$303,$L12,Cap_Phat!$A$4:$A$303,"&gt;="&amp;$B$3,Cap_Phat!$A$4:$A$303,"&lt;="&amp;$E$3)</f>
        <v>2</v>
      </c>
      <c r="N12" s="16">
        <f>SUMIFS(Cap_Phat!$M$4:$M$303,Cap_Phat!$C$4:$C$303,$L12,Cap_Phat!$A$4:$A$303,"&gt;="&amp;$B$3,Cap_Phat!$A$4:$A$303,"&lt;="&amp;$E$3)</f>
        <v>130000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14" t="str">
        <f>IF(DM_VPP!A5="","",DM_VPP!A5)</f>
        <v>GIAY-A4-80</v>
      </c>
      <c r="B13" s="14" t="str">
        <f>IF($A13="","",IFERROR(VLOOKUP($A13,DM_VPP!$A$4:$F$120,3,FALSE),""))</f>
        <v>Giấy A4 80gsm</v>
      </c>
      <c r="C13" s="14" t="str">
        <f>IF($A13="","",IFERROR(VLOOKUP($A13,DM_VPP!$A$4:$F$120,2,FALSE),""))</f>
        <v>Giấy in</v>
      </c>
      <c r="D13" s="14" t="str">
        <f>IF($A13="","",IFERROR(VLOOKUP($A13,DM_VPP!$A$4:$F$120,4,FALSE),""))</f>
        <v>Ram</v>
      </c>
      <c r="E13" s="15">
        <f>IF($A13="","",IFERROR(VLOOKUP($A13,DM_VPP!$A$4:$F$120,5,FALSE),0))</f>
        <v>5</v>
      </c>
      <c r="F13" s="15">
        <f>IF($A13="","",SUMIFS(Nhap_Kho!$H$4:$H$303,Nhap_Kho!$D$4:$D$303,$A13,Nhap_Kho!$A$4:$A$303,"&gt;="&amp;$B$3,Nhap_Kho!$A$4:$A$303,"&lt;="&amp;$E$3))</f>
        <v>0</v>
      </c>
      <c r="G13" s="15">
        <f>IF($A13="","",SUMIFS(Cap_Phat!$I$4:$I$303,Cap_Phat!$E$4:$E$303,$A13,Cap_Phat!$A$4:$A$303,"&gt;="&amp;$B$3,Cap_Phat!$A$4:$A$303,"&lt;="&amp;$E$3))</f>
        <v>0</v>
      </c>
      <c r="H13" s="15">
        <f t="shared" si="0"/>
        <v>0</v>
      </c>
      <c r="I13" s="15" t="str">
        <f t="shared" si="1"/>
        <v>Cần mua bổ sung</v>
      </c>
      <c r="J13" s="15">
        <f>IF($A13="","",SUMIFS(Cap_Phat!$M$4:$M$303,Cap_Phat!$E$4:$E$303,$A13,Cap_Phat!$A$4:$A$303,"&gt;="&amp;$B$3,Cap_Phat!$A$4:$A$303,"&lt;="&amp;$E$3))</f>
        <v>0</v>
      </c>
      <c r="K13" s="9"/>
      <c r="L13" s="9" t="s">
        <v>155</v>
      </c>
      <c r="M13" s="16">
        <f>SUMIFS(Cap_Phat!$I$4:$I$303,Cap_Phat!$C$4:$C$303,$L13,Cap_Phat!$A$4:$A$303,"&gt;="&amp;$B$3,Cap_Phat!$A$4:$A$303,"&lt;="&amp;$E$3)</f>
        <v>3</v>
      </c>
      <c r="N13" s="16">
        <f>SUMIFS(Cap_Phat!$M$4:$M$303,Cap_Phat!$C$4:$C$303,$L13,Cap_Phat!$A$4:$A$303,"&gt;="&amp;$B$3,Cap_Phat!$A$4:$A$303,"&lt;="&amp;$E$3)</f>
        <v>15000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14" t="str">
        <f>IF(DM_VPP!A6="","",DM_VPP!A6)</f>
        <v>GIAY-IN-A5</v>
      </c>
      <c r="B14" s="14" t="str">
        <f>IF($A14="","",IFERROR(VLOOKUP($A14,DM_VPP!$A$4:$F$120,3,FALSE),""))</f>
        <v>Giấy A5</v>
      </c>
      <c r="C14" s="14" t="str">
        <f>IF($A14="","",IFERROR(VLOOKUP($A14,DM_VPP!$A$4:$F$120,2,FALSE),""))</f>
        <v>Giấy in</v>
      </c>
      <c r="D14" s="14" t="str">
        <f>IF($A14="","",IFERROR(VLOOKUP($A14,DM_VPP!$A$4:$F$120,4,FALSE),""))</f>
        <v>Ram</v>
      </c>
      <c r="E14" s="15">
        <f>IF($A14="","",IFERROR(VLOOKUP($A14,DM_VPP!$A$4:$F$120,5,FALSE),0))</f>
        <v>2</v>
      </c>
      <c r="F14" s="15">
        <f>IF($A14="","",SUMIFS(Nhap_Kho!$H$4:$H$303,Nhap_Kho!$D$4:$D$303,$A14,Nhap_Kho!$A$4:$A$303,"&gt;="&amp;$B$3,Nhap_Kho!$A$4:$A$303,"&lt;="&amp;$E$3))</f>
        <v>0</v>
      </c>
      <c r="G14" s="15">
        <f>IF($A14="","",SUMIFS(Cap_Phat!$I$4:$I$303,Cap_Phat!$E$4:$E$303,$A14,Cap_Phat!$A$4:$A$303,"&gt;="&amp;$B$3,Cap_Phat!$A$4:$A$303,"&lt;="&amp;$E$3))</f>
        <v>0</v>
      </c>
      <c r="H14" s="15">
        <f t="shared" si="0"/>
        <v>0</v>
      </c>
      <c r="I14" s="15" t="str">
        <f t="shared" si="1"/>
        <v>Cần mua bổ sung</v>
      </c>
      <c r="J14" s="15">
        <f>IF($A14="","",SUMIFS(Cap_Phat!$M$4:$M$303,Cap_Phat!$E$4:$E$303,$A14,Cap_Phat!$A$4:$A$303,"&gt;="&amp;$B$3,Cap_Phat!$A$4:$A$303,"&lt;="&amp;$E$3))</f>
        <v>0</v>
      </c>
      <c r="K14" s="9"/>
      <c r="L14" s="9" t="s">
        <v>140</v>
      </c>
      <c r="M14" s="16">
        <f>SUMIFS(Cap_Phat!$I$4:$I$303,Cap_Phat!$C$4:$C$303,$L14,Cap_Phat!$A$4:$A$303,"&gt;="&amp;$B$3,Cap_Phat!$A$4:$A$303,"&lt;="&amp;$E$3)</f>
        <v>10</v>
      </c>
      <c r="N14" s="16">
        <f>SUMIFS(Cap_Phat!$M$4:$M$303,Cap_Phat!$C$4:$C$303,$L14,Cap_Phat!$A$4:$A$303,"&gt;="&amp;$B$3,Cap_Phat!$A$4:$A$303,"&lt;="&amp;$E$3)</f>
        <v>35000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14" t="str">
        <f>IF(DM_VPP!A7="","",DM_VPP!A7)</f>
        <v>BUT-BI-XANH</v>
      </c>
      <c r="B15" s="14" t="str">
        <f>IF($A15="","",IFERROR(VLOOKUP($A15,DM_VPP!$A$4:$F$120,3,FALSE),""))</f>
        <v>Bút bi mực xanh</v>
      </c>
      <c r="C15" s="14" t="str">
        <f>IF($A15="","",IFERROR(VLOOKUP($A15,DM_VPP!$A$4:$F$120,2,FALSE),""))</f>
        <v>Bút viết</v>
      </c>
      <c r="D15" s="14" t="str">
        <f>IF($A15="","",IFERROR(VLOOKUP($A15,DM_VPP!$A$4:$F$120,4,FALSE),""))</f>
        <v>Cây</v>
      </c>
      <c r="E15" s="15">
        <f>IF($A15="","",IFERROR(VLOOKUP($A15,DM_VPP!$A$4:$F$120,5,FALSE),0))</f>
        <v>30</v>
      </c>
      <c r="F15" s="15">
        <f>IF($A15="","",SUMIFS(Nhap_Kho!$H$4:$H$303,Nhap_Kho!$D$4:$D$303,$A15,Nhap_Kho!$A$4:$A$303,"&gt;="&amp;$B$3,Nhap_Kho!$A$4:$A$303,"&lt;="&amp;$E$3))</f>
        <v>100</v>
      </c>
      <c r="G15" s="15">
        <f>IF($A15="","",SUMIFS(Cap_Phat!$I$4:$I$303,Cap_Phat!$E$4:$E$303,$A15,Cap_Phat!$A$4:$A$303,"&gt;="&amp;$B$3,Cap_Phat!$A$4:$A$303,"&lt;="&amp;$E$3))</f>
        <v>10</v>
      </c>
      <c r="H15" s="15">
        <f t="shared" si="0"/>
        <v>90</v>
      </c>
      <c r="I15" s="15" t="str">
        <f t="shared" si="1"/>
        <v>Đủ tồn</v>
      </c>
      <c r="J15" s="15">
        <f>IF($A15="","",SUMIFS(Cap_Phat!$M$4:$M$303,Cap_Phat!$E$4:$E$303,$A15,Cap_Phat!$A$4:$A$303,"&gt;="&amp;$B$3,Cap_Phat!$A$4:$A$303,"&lt;="&amp;$E$3))</f>
        <v>35000</v>
      </c>
      <c r="K15" s="9"/>
      <c r="L15" s="9" t="s">
        <v>145</v>
      </c>
      <c r="M15" s="16">
        <f>SUMIFS(Cap_Phat!$I$4:$I$303,Cap_Phat!$C$4:$C$303,$L15,Cap_Phat!$A$4:$A$303,"&gt;="&amp;$B$3,Cap_Phat!$A$4:$A$303,"&lt;="&amp;$E$3)</f>
        <v>15</v>
      </c>
      <c r="N15" s="16">
        <f>SUMIFS(Cap_Phat!$M$4:$M$303,Cap_Phat!$C$4:$C$303,$L15,Cap_Phat!$A$4:$A$303,"&gt;="&amp;$B$3,Cap_Phat!$A$4:$A$303,"&lt;="&amp;$E$3)</f>
        <v>18000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14" t="str">
        <f>IF(DM_VPP!A8="","",DM_VPP!A8)</f>
        <v>BUT-BI-DEN</v>
      </c>
      <c r="B16" s="14" t="str">
        <f>IF($A16="","",IFERROR(VLOOKUP($A16,DM_VPP!$A$4:$F$120,3,FALSE),""))</f>
        <v>Bút bi mực đen</v>
      </c>
      <c r="C16" s="14" t="str">
        <f>IF($A16="","",IFERROR(VLOOKUP($A16,DM_VPP!$A$4:$F$120,2,FALSE),""))</f>
        <v>Bút viết</v>
      </c>
      <c r="D16" s="14" t="str">
        <f>IF($A16="","",IFERROR(VLOOKUP($A16,DM_VPP!$A$4:$F$120,4,FALSE),""))</f>
        <v>Cây</v>
      </c>
      <c r="E16" s="15">
        <f>IF($A16="","",IFERROR(VLOOKUP($A16,DM_VPP!$A$4:$F$120,5,FALSE),0))</f>
        <v>15</v>
      </c>
      <c r="F16" s="15">
        <f>IF($A16="","",SUMIFS(Nhap_Kho!$H$4:$H$303,Nhap_Kho!$D$4:$D$303,$A16,Nhap_Kho!$A$4:$A$303,"&gt;="&amp;$B$3,Nhap_Kho!$A$4:$A$303,"&lt;="&amp;$E$3))</f>
        <v>0</v>
      </c>
      <c r="G16" s="15">
        <f>IF($A16="","",SUMIFS(Cap_Phat!$I$4:$I$303,Cap_Phat!$E$4:$E$303,$A16,Cap_Phat!$A$4:$A$303,"&gt;="&amp;$B$3,Cap_Phat!$A$4:$A$303,"&lt;="&amp;$E$3))</f>
        <v>0</v>
      </c>
      <c r="H16" s="15">
        <f t="shared" si="0"/>
        <v>0</v>
      </c>
      <c r="I16" s="15" t="str">
        <f t="shared" si="1"/>
        <v>Cần mua bổ sung</v>
      </c>
      <c r="J16" s="15">
        <f>IF($A16="","",SUMIFS(Cap_Phat!$M$4:$M$303,Cap_Phat!$E$4:$E$303,$A16,Cap_Phat!$A$4:$A$303,"&gt;="&amp;$B$3,Cap_Phat!$A$4:$A$303,"&lt;="&amp;$E$3))</f>
        <v>0</v>
      </c>
      <c r="K16" s="9"/>
      <c r="L16" s="9" t="s">
        <v>176</v>
      </c>
      <c r="M16" s="16">
        <f>SUMIFS(Cap_Phat!$I$4:$I$303,Cap_Phat!$C$4:$C$303,$L16,Cap_Phat!$A$4:$A$303,"&gt;="&amp;$B$3,Cap_Phat!$A$4:$A$303,"&lt;="&amp;$E$3)</f>
        <v>0</v>
      </c>
      <c r="N16" s="16">
        <f>SUMIFS(Cap_Phat!$M$4:$M$303,Cap_Phat!$C$4:$C$303,$L16,Cap_Phat!$A$4:$A$303,"&gt;="&amp;$B$3,Cap_Phat!$A$4:$A$303,"&lt;="&amp;$E$3)</f>
        <v>0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14" t="str">
        <f>IF(DM_VPP!A9="","",DM_VPP!A9)</f>
        <v>BUT-GEL-05</v>
      </c>
      <c r="B17" s="14" t="str">
        <f>IF($A17="","",IFERROR(VLOOKUP($A17,DM_VPP!$A$4:$F$120,3,FALSE),""))</f>
        <v>Bút gel 0.5mm</v>
      </c>
      <c r="C17" s="14" t="str">
        <f>IF($A17="","",IFERROR(VLOOKUP($A17,DM_VPP!$A$4:$F$120,2,FALSE),""))</f>
        <v>Bút viết</v>
      </c>
      <c r="D17" s="14" t="str">
        <f>IF($A17="","",IFERROR(VLOOKUP($A17,DM_VPP!$A$4:$F$120,4,FALSE),""))</f>
        <v>Cây</v>
      </c>
      <c r="E17" s="15">
        <f>IF($A17="","",IFERROR(VLOOKUP($A17,DM_VPP!$A$4:$F$120,5,FALSE),0))</f>
        <v>10</v>
      </c>
      <c r="F17" s="15">
        <f>IF($A17="","",SUMIFS(Nhap_Kho!$H$4:$H$303,Nhap_Kho!$D$4:$D$303,$A17,Nhap_Kho!$A$4:$A$303,"&gt;="&amp;$B$3,Nhap_Kho!$A$4:$A$303,"&lt;="&amp;$E$3))</f>
        <v>0</v>
      </c>
      <c r="G17" s="15">
        <f>IF($A17="","",SUMIFS(Cap_Phat!$I$4:$I$303,Cap_Phat!$E$4:$E$303,$A17,Cap_Phat!$A$4:$A$303,"&gt;="&amp;$B$3,Cap_Phat!$A$4:$A$303,"&lt;="&amp;$E$3))</f>
        <v>0</v>
      </c>
      <c r="H17" s="15">
        <f t="shared" si="0"/>
        <v>0</v>
      </c>
      <c r="I17" s="15" t="str">
        <f t="shared" si="1"/>
        <v>Cần mua bổ sung</v>
      </c>
      <c r="J17" s="15">
        <f>IF($A17="","",SUMIFS(Cap_Phat!$M$4:$M$303,Cap_Phat!$E$4:$E$303,$A17,Cap_Phat!$A$4:$A$303,"&gt;="&amp;$B$3,Cap_Phat!$A$4:$A$303,"&lt;="&amp;$E$3))</f>
        <v>0</v>
      </c>
      <c r="K17" s="9"/>
      <c r="L17" s="9" t="s">
        <v>150</v>
      </c>
      <c r="M17" s="16">
        <f>SUMIFS(Cap_Phat!$I$4:$I$303,Cap_Phat!$C$4:$C$303,$L17,Cap_Phat!$A$4:$A$303,"&gt;="&amp;$B$3,Cap_Phat!$A$4:$A$303,"&lt;="&amp;$E$3)</f>
        <v>6</v>
      </c>
      <c r="N17" s="16">
        <f>SUMIFS(Cap_Phat!$M$4:$M$303,Cap_Phat!$C$4:$C$303,$L17,Cap_Phat!$A$4:$A$303,"&gt;="&amp;$B$3,Cap_Phat!$A$4:$A$303,"&lt;="&amp;$E$3)</f>
        <v>54000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14" t="str">
        <f>IF(DM_VPP!A10="","",DM_VPP!A10)</f>
        <v>BIA-HO-SO-A4</v>
      </c>
      <c r="B18" s="14" t="str">
        <f>IF($A18="","",IFERROR(VLOOKUP($A18,DM_VPP!$A$4:$F$120,3,FALSE),""))</f>
        <v>Bìa hồ sơ A4</v>
      </c>
      <c r="C18" s="14" t="str">
        <f>IF($A18="","",IFERROR(VLOOKUP($A18,DM_VPP!$A$4:$F$120,2,FALSE),""))</f>
        <v>Bìa hồ sơ</v>
      </c>
      <c r="D18" s="14" t="str">
        <f>IF($A18="","",IFERROR(VLOOKUP($A18,DM_VPP!$A$4:$F$120,4,FALSE),""))</f>
        <v>Cái</v>
      </c>
      <c r="E18" s="15">
        <f>IF($A18="","",IFERROR(VLOOKUP($A18,DM_VPP!$A$4:$F$120,5,FALSE),0))</f>
        <v>30</v>
      </c>
      <c r="F18" s="15">
        <f>IF($A18="","",SUMIFS(Nhap_Kho!$H$4:$H$303,Nhap_Kho!$D$4:$D$303,$A18,Nhap_Kho!$A$4:$A$303,"&gt;="&amp;$B$3,Nhap_Kho!$A$4:$A$303,"&lt;="&amp;$E$3))</f>
        <v>50</v>
      </c>
      <c r="G18" s="15">
        <f>IF($A18="","",SUMIFS(Cap_Phat!$I$4:$I$303,Cap_Phat!$E$4:$E$303,$A18,Cap_Phat!$A$4:$A$303,"&gt;="&amp;$B$3,Cap_Phat!$A$4:$A$303,"&lt;="&amp;$E$3))</f>
        <v>15</v>
      </c>
      <c r="H18" s="15">
        <f t="shared" si="0"/>
        <v>35</v>
      </c>
      <c r="I18" s="15" t="str">
        <f t="shared" si="1"/>
        <v>Đủ tồn</v>
      </c>
      <c r="J18" s="15">
        <f>IF($A18="","",SUMIFS(Cap_Phat!$M$4:$M$303,Cap_Phat!$E$4:$E$303,$A18,Cap_Phat!$A$4:$A$303,"&gt;="&amp;$B$3,Cap_Phat!$A$4:$A$303,"&lt;="&amp;$E$3))</f>
        <v>18000</v>
      </c>
      <c r="K18" s="9"/>
      <c r="L18" s="9" t="s">
        <v>177</v>
      </c>
      <c r="M18" s="16">
        <f>SUMIFS(Cap_Phat!$I$4:$I$303,Cap_Phat!$C$4:$C$303,$L18,Cap_Phat!$A$4:$A$303,"&gt;="&amp;$B$3,Cap_Phat!$A$4:$A$303,"&lt;="&amp;$E$3)</f>
        <v>0</v>
      </c>
      <c r="N18" s="16">
        <f>SUMIFS(Cap_Phat!$M$4:$M$303,Cap_Phat!$C$4:$C$303,$L18,Cap_Phat!$A$4:$A$303,"&gt;="&amp;$B$3,Cap_Phat!$A$4:$A$303,"&lt;="&amp;$E$3)</f>
        <v>0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14" t="str">
        <f>IF(DM_VPP!A11="","",DM_VPP!A11)</f>
        <v>BIA-CONG-7F</v>
      </c>
      <c r="B19" s="14" t="str">
        <f>IF($A19="","",IFERROR(VLOOKUP($A19,DM_VPP!$A$4:$F$120,3,FALSE),""))</f>
        <v>Bìa còng 7F</v>
      </c>
      <c r="C19" s="14" t="str">
        <f>IF($A19="","",IFERROR(VLOOKUP($A19,DM_VPP!$A$4:$F$120,2,FALSE),""))</f>
        <v>Bìa hồ sơ</v>
      </c>
      <c r="D19" s="14" t="str">
        <f>IF($A19="","",IFERROR(VLOOKUP($A19,DM_VPP!$A$4:$F$120,4,FALSE),""))</f>
        <v>Cái</v>
      </c>
      <c r="E19" s="15">
        <f>IF($A19="","",IFERROR(VLOOKUP($A19,DM_VPP!$A$4:$F$120,5,FALSE),0))</f>
        <v>5</v>
      </c>
      <c r="F19" s="15">
        <f>IF($A19="","",SUMIFS(Nhap_Kho!$H$4:$H$303,Nhap_Kho!$D$4:$D$303,$A19,Nhap_Kho!$A$4:$A$303,"&gt;="&amp;$B$3,Nhap_Kho!$A$4:$A$303,"&lt;="&amp;$E$3))</f>
        <v>0</v>
      </c>
      <c r="G19" s="15">
        <f>IF($A19="","",SUMIFS(Cap_Phat!$I$4:$I$303,Cap_Phat!$E$4:$E$303,$A19,Cap_Phat!$A$4:$A$303,"&gt;="&amp;$B$3,Cap_Phat!$A$4:$A$303,"&lt;="&amp;$E$3))</f>
        <v>0</v>
      </c>
      <c r="H19" s="15">
        <f t="shared" si="0"/>
        <v>0</v>
      </c>
      <c r="I19" s="15" t="str">
        <f t="shared" si="1"/>
        <v>Cần mua bổ sung</v>
      </c>
      <c r="J19" s="15">
        <f>IF($A19="","",SUMIFS(Cap_Phat!$M$4:$M$303,Cap_Phat!$E$4:$E$303,$A19,Cap_Phat!$A$4:$A$303,"&gt;="&amp;$B$3,Cap_Phat!$A$4:$A$303,"&lt;="&amp;$E$3))</f>
        <v>0</v>
      </c>
      <c r="K19" s="9"/>
      <c r="L19" s="9" t="s">
        <v>178</v>
      </c>
      <c r="M19" s="16">
        <f>SUMIFS(Cap_Phat!$I$4:$I$303,Cap_Phat!$C$4:$C$303,$L19,Cap_Phat!$A$4:$A$303,"&gt;="&amp;$B$3,Cap_Phat!$A$4:$A$303,"&lt;="&amp;$E$3)</f>
        <v>0</v>
      </c>
      <c r="N19" s="16">
        <f>SUMIFS(Cap_Phat!$M$4:$M$303,Cap_Phat!$C$4:$C$303,$L19,Cap_Phat!$A$4:$A$303,"&gt;="&amp;$B$3,Cap_Phat!$A$4:$A$303,"&lt;="&amp;$E$3)</f>
        <v>0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14" t="str">
        <f>IF(DM_VPP!A12="","",DM_VPP!A12)</f>
        <v>KEP-BUOM-32</v>
      </c>
      <c r="B20" s="14" t="str">
        <f>IF($A20="","",IFERROR(VLOOKUP($A20,DM_VPP!$A$4:$F$120,3,FALSE),""))</f>
        <v>Kẹp bướm 32mm</v>
      </c>
      <c r="C20" s="14" t="str">
        <f>IF($A20="","",IFERROR(VLOOKUP($A20,DM_VPP!$A$4:$F$120,2,FALSE),""))</f>
        <v>Kẹp giấy</v>
      </c>
      <c r="D20" s="14" t="str">
        <f>IF($A20="","",IFERROR(VLOOKUP($A20,DM_VPP!$A$4:$F$120,4,FALSE),""))</f>
        <v>Hộp</v>
      </c>
      <c r="E20" s="15">
        <f>IF($A20="","",IFERROR(VLOOKUP($A20,DM_VPP!$A$4:$F$120,5,FALSE),0))</f>
        <v>5</v>
      </c>
      <c r="F20" s="15">
        <f>IF($A20="","",SUMIFS(Nhap_Kho!$H$4:$H$303,Nhap_Kho!$D$4:$D$303,$A20,Nhap_Kho!$A$4:$A$303,"&gt;="&amp;$B$3,Nhap_Kho!$A$4:$A$303,"&lt;="&amp;$E$3))</f>
        <v>0</v>
      </c>
      <c r="G20" s="15">
        <f>IF($A20="","",SUMIFS(Cap_Phat!$I$4:$I$303,Cap_Phat!$E$4:$E$303,$A20,Cap_Phat!$A$4:$A$303,"&gt;="&amp;$B$3,Cap_Phat!$A$4:$A$303,"&lt;="&amp;$E$3))</f>
        <v>0</v>
      </c>
      <c r="H20" s="15">
        <f t="shared" si="0"/>
        <v>0</v>
      </c>
      <c r="I20" s="15" t="str">
        <f t="shared" si="1"/>
        <v>Cần mua bổ sung</v>
      </c>
      <c r="J20" s="15">
        <f>IF($A20="","",SUMIFS(Cap_Phat!$M$4:$M$303,Cap_Phat!$E$4:$E$303,$A20,Cap_Phat!$A$4:$A$303,"&gt;="&amp;$B$3,Cap_Phat!$A$4:$A$303,"&lt;="&amp;$E$3))</f>
        <v>0</v>
      </c>
      <c r="K20" s="9"/>
      <c r="L20" s="9"/>
      <c r="M20" s="9"/>
      <c r="N20" s="9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14" t="str">
        <f>IF(DM_VPP!A13="","",DM_VPP!A13)</f>
        <v>KIM-BAM-10</v>
      </c>
      <c r="B21" s="14" t="str">
        <f>IF($A21="","",IFERROR(VLOOKUP($A21,DM_VPP!$A$4:$F$120,3,FALSE),""))</f>
        <v>Kim bấm số 10</v>
      </c>
      <c r="C21" s="14" t="str">
        <f>IF($A21="","",IFERROR(VLOOKUP($A21,DM_VPP!$A$4:$F$120,2,FALSE),""))</f>
        <v>Kim bấm</v>
      </c>
      <c r="D21" s="14" t="str">
        <f>IF($A21="","",IFERROR(VLOOKUP($A21,DM_VPP!$A$4:$F$120,4,FALSE),""))</f>
        <v>Hộp</v>
      </c>
      <c r="E21" s="15">
        <f>IF($A21="","",IFERROR(VLOOKUP($A21,DM_VPP!$A$4:$F$120,5,FALSE),0))</f>
        <v>10</v>
      </c>
      <c r="F21" s="15">
        <f>IF($A21="","",SUMIFS(Nhap_Kho!$H$4:$H$303,Nhap_Kho!$D$4:$D$303,$A21,Nhap_Kho!$A$4:$A$303,"&gt;="&amp;$B$3,Nhap_Kho!$A$4:$A$303,"&lt;="&amp;$E$3))</f>
        <v>20</v>
      </c>
      <c r="G21" s="15">
        <f>IF($A21="","",SUMIFS(Cap_Phat!$I$4:$I$303,Cap_Phat!$E$4:$E$303,$A21,Cap_Phat!$A$4:$A$303,"&gt;="&amp;$B$3,Cap_Phat!$A$4:$A$303,"&lt;="&amp;$E$3))</f>
        <v>3</v>
      </c>
      <c r="H21" s="15">
        <f t="shared" si="0"/>
        <v>17</v>
      </c>
      <c r="I21" s="15" t="str">
        <f t="shared" si="1"/>
        <v>Đủ tồn</v>
      </c>
      <c r="J21" s="15">
        <f>IF($A21="","",SUMIFS(Cap_Phat!$M$4:$M$303,Cap_Phat!$E$4:$E$303,$A21,Cap_Phat!$A$4:$A$303,"&gt;="&amp;$B$3,Cap_Phat!$A$4:$A$303,"&lt;="&amp;$E$3))</f>
        <v>15000</v>
      </c>
      <c r="K21" s="9"/>
      <c r="L21" s="18" t="s">
        <v>179</v>
      </c>
      <c r="M21" s="18"/>
      <c r="N21" s="18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>
      <c r="A22" s="14" t="str">
        <f>IF(DM_VPP!A14="","",DM_VPP!A14)</f>
        <v>BANG-KEO-TRONG</v>
      </c>
      <c r="B22" s="14" t="str">
        <f>IF($A22="","",IFERROR(VLOOKUP($A22,DM_VPP!$A$4:$F$120,3,FALSE),""))</f>
        <v>Băng keo trong</v>
      </c>
      <c r="C22" s="14" t="str">
        <f>IF($A22="","",IFERROR(VLOOKUP($A22,DM_VPP!$A$4:$F$120,2,FALSE),""))</f>
        <v>Băng keo</v>
      </c>
      <c r="D22" s="14" t="str">
        <f>IF($A22="","",IFERROR(VLOOKUP($A22,DM_VPP!$A$4:$F$120,4,FALSE),""))</f>
        <v>Cuộn</v>
      </c>
      <c r="E22" s="15">
        <f>IF($A22="","",IFERROR(VLOOKUP($A22,DM_VPP!$A$4:$F$120,5,FALSE),0))</f>
        <v>10</v>
      </c>
      <c r="F22" s="15">
        <f>IF($A22="","",SUMIFS(Nhap_Kho!$H$4:$H$303,Nhap_Kho!$D$4:$D$303,$A22,Nhap_Kho!$A$4:$A$303,"&gt;="&amp;$B$3,Nhap_Kho!$A$4:$A$303,"&lt;="&amp;$E$3))</f>
        <v>20</v>
      </c>
      <c r="G22" s="15">
        <f>IF($A22="","",SUMIFS(Cap_Phat!$I$4:$I$303,Cap_Phat!$E$4:$E$303,$A22,Cap_Phat!$A$4:$A$303,"&gt;="&amp;$B$3,Cap_Phat!$A$4:$A$303,"&lt;="&amp;$E$3))</f>
        <v>6</v>
      </c>
      <c r="H22" s="15">
        <f t="shared" si="0"/>
        <v>14</v>
      </c>
      <c r="I22" s="15" t="str">
        <f t="shared" si="1"/>
        <v>Đủ tồn</v>
      </c>
      <c r="J22" s="15">
        <f>IF($A22="","",SUMIFS(Cap_Phat!$M$4:$M$303,Cap_Phat!$E$4:$E$303,$A22,Cap_Phat!$A$4:$A$303,"&gt;="&amp;$B$3,Cap_Phat!$A$4:$A$303,"&lt;="&amp;$E$3))</f>
        <v>54000</v>
      </c>
      <c r="K22" s="9"/>
      <c r="L22" s="20" t="s">
        <v>180</v>
      </c>
      <c r="M22" s="20"/>
      <c r="N22" s="20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>
      <c r="A23" s="14" t="str">
        <f>IF(DM_VPP!A15="","",DM_VPP!A15)</f>
        <v>DAO-ROC-GIAY</v>
      </c>
      <c r="B23" s="14" t="str">
        <f>IF($A23="","",IFERROR(VLOOKUP($A23,DM_VPP!$A$4:$F$120,3,FALSE),""))</f>
        <v>Dao rọc giấy</v>
      </c>
      <c r="C23" s="14" t="str">
        <f>IF($A23="","",IFERROR(VLOOKUP($A23,DM_VPP!$A$4:$F$120,2,FALSE),""))</f>
        <v>Dụng cụ cắt</v>
      </c>
      <c r="D23" s="14" t="str">
        <f>IF($A23="","",IFERROR(VLOOKUP($A23,DM_VPP!$A$4:$F$120,4,FALSE),""))</f>
        <v>Cái</v>
      </c>
      <c r="E23" s="15">
        <f>IF($A23="","",IFERROR(VLOOKUP($A23,DM_VPP!$A$4:$F$120,5,FALSE),0))</f>
        <v>3</v>
      </c>
      <c r="F23" s="15">
        <f>IF($A23="","",SUMIFS(Nhap_Kho!$H$4:$H$303,Nhap_Kho!$D$4:$D$303,$A23,Nhap_Kho!$A$4:$A$303,"&gt;="&amp;$B$3,Nhap_Kho!$A$4:$A$303,"&lt;="&amp;$E$3))</f>
        <v>0</v>
      </c>
      <c r="G23" s="15">
        <f>IF($A23="","",SUMIFS(Cap_Phat!$I$4:$I$303,Cap_Phat!$E$4:$E$303,$A23,Cap_Phat!$A$4:$A$303,"&gt;="&amp;$B$3,Cap_Phat!$A$4:$A$303,"&lt;="&amp;$E$3))</f>
        <v>0</v>
      </c>
      <c r="H23" s="15">
        <f t="shared" si="0"/>
        <v>0</v>
      </c>
      <c r="I23" s="15" t="str">
        <f t="shared" si="1"/>
        <v>Cần mua bổ sung</v>
      </c>
      <c r="J23" s="15">
        <f>IF($A23="","",SUMIFS(Cap_Phat!$M$4:$M$303,Cap_Phat!$E$4:$E$303,$A23,Cap_Phat!$A$4:$A$303,"&gt;="&amp;$B$3,Cap_Phat!$A$4:$A$303,"&lt;="&amp;$E$3))</f>
        <v>0</v>
      </c>
      <c r="K23" s="9"/>
      <c r="L23" s="20" t="s">
        <v>181</v>
      </c>
      <c r="M23" s="20"/>
      <c r="N23" s="20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>
      <c r="A24" s="14" t="str">
        <f>IF(DM_VPP!A16="","",DM_VPP!A16)</f>
        <v>GIAY-NOTE</v>
      </c>
      <c r="B24" s="14" t="str">
        <f>IF($A24="","",IFERROR(VLOOKUP($A24,DM_VPP!$A$4:$F$120,3,FALSE),""))</f>
        <v>Giấy note</v>
      </c>
      <c r="C24" s="14" t="str">
        <f>IF($A24="","",IFERROR(VLOOKUP($A24,DM_VPP!$A$4:$F$120,2,FALSE),""))</f>
        <v>Giấy ghi chú</v>
      </c>
      <c r="D24" s="14" t="str">
        <f>IF($A24="","",IFERROR(VLOOKUP($A24,DM_VPP!$A$4:$F$120,4,FALSE),""))</f>
        <v>Xấp</v>
      </c>
      <c r="E24" s="15">
        <f>IF($A24="","",IFERROR(VLOOKUP($A24,DM_VPP!$A$4:$F$120,5,FALSE),0))</f>
        <v>10</v>
      </c>
      <c r="F24" s="15">
        <f>IF($A24="","",SUMIFS(Nhap_Kho!$H$4:$H$303,Nhap_Kho!$D$4:$D$303,$A24,Nhap_Kho!$A$4:$A$303,"&gt;="&amp;$B$3,Nhap_Kho!$A$4:$A$303,"&lt;="&amp;$E$3))</f>
        <v>0</v>
      </c>
      <c r="G24" s="15">
        <f>IF($A24="","",SUMIFS(Cap_Phat!$I$4:$I$303,Cap_Phat!$E$4:$E$303,$A24,Cap_Phat!$A$4:$A$303,"&gt;="&amp;$B$3,Cap_Phat!$A$4:$A$303,"&lt;="&amp;$E$3))</f>
        <v>0</v>
      </c>
      <c r="H24" s="15">
        <f t="shared" si="0"/>
        <v>0</v>
      </c>
      <c r="I24" s="15" t="str">
        <f t="shared" si="1"/>
        <v>Cần mua bổ sung</v>
      </c>
      <c r="J24" s="15">
        <f>IF($A24="","",SUMIFS(Cap_Phat!$M$4:$M$303,Cap_Phat!$E$4:$E$303,$A24,Cap_Phat!$A$4:$A$303,"&gt;="&amp;$B$3,Cap_Phat!$A$4:$A$303,"&lt;="&amp;$E$3))</f>
        <v>0</v>
      </c>
      <c r="K24" s="9"/>
      <c r="L24" s="20" t="s">
        <v>182</v>
      </c>
      <c r="M24" s="20"/>
      <c r="N24" s="20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>
      <c r="A25" s="14" t="str">
        <f>IF(DM_VPP!A17="","",DM_VPP!A17)</f>
        <v>HO-KHO</v>
      </c>
      <c r="B25" s="14" t="str">
        <f>IF($A25="","",IFERROR(VLOOKUP($A25,DM_VPP!$A$4:$F$120,3,FALSE),""))</f>
        <v>Hồ khô</v>
      </c>
      <c r="C25" s="14" t="str">
        <f>IF($A25="","",IFERROR(VLOOKUP($A25,DM_VPP!$A$4:$F$120,2,FALSE),""))</f>
        <v>Keo dán</v>
      </c>
      <c r="D25" s="14" t="str">
        <f>IF($A25="","",IFERROR(VLOOKUP($A25,DM_VPP!$A$4:$F$120,4,FALSE),""))</f>
        <v>Cây</v>
      </c>
      <c r="E25" s="15">
        <f>IF($A25="","",IFERROR(VLOOKUP($A25,DM_VPP!$A$4:$F$120,5,FALSE),0))</f>
        <v>10</v>
      </c>
      <c r="F25" s="15">
        <f>IF($A25="","",SUMIFS(Nhap_Kho!$H$4:$H$303,Nhap_Kho!$D$4:$D$303,$A25,Nhap_Kho!$A$4:$A$303,"&gt;="&amp;$B$3,Nhap_Kho!$A$4:$A$303,"&lt;="&amp;$E$3))</f>
        <v>0</v>
      </c>
      <c r="G25" s="15">
        <f>IF($A25="","",SUMIFS(Cap_Phat!$I$4:$I$303,Cap_Phat!$E$4:$E$303,$A25,Cap_Phat!$A$4:$A$303,"&gt;="&amp;$B$3,Cap_Phat!$A$4:$A$303,"&lt;="&amp;$E$3))</f>
        <v>0</v>
      </c>
      <c r="H25" s="15">
        <f t="shared" si="0"/>
        <v>0</v>
      </c>
      <c r="I25" s="15" t="str">
        <f t="shared" si="1"/>
        <v>Cần mua bổ sung</v>
      </c>
      <c r="J25" s="15">
        <f>IF($A25="","",SUMIFS(Cap_Phat!$M$4:$M$303,Cap_Phat!$E$4:$E$303,$A25,Cap_Phat!$A$4:$A$303,"&gt;="&amp;$B$3,Cap_Phat!$A$4:$A$303,"&lt;="&amp;$E$3))</f>
        <v>0</v>
      </c>
      <c r="K25" s="9"/>
      <c r="L25" s="20" t="s">
        <v>183</v>
      </c>
      <c r="M25" s="20"/>
      <c r="N25" s="20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>
      <c r="A26" s="14" t="str">
        <f>IF(DM_VPP!A18="","",DM_VPP!A18)</f>
        <v>MUC-DAU</v>
      </c>
      <c r="B26" s="14" t="str">
        <f>IF($A26="","",IFERROR(VLOOKUP($A26,DM_VPP!$A$4:$F$120,3,FALSE),""))</f>
        <v>Mực dấu xanh</v>
      </c>
      <c r="C26" s="14" t="str">
        <f>IF($A26="","",IFERROR(VLOOKUP($A26,DM_VPP!$A$4:$F$120,2,FALSE),""))</f>
        <v>Mực dấu</v>
      </c>
      <c r="D26" s="14" t="str">
        <f>IF($A26="","",IFERROR(VLOOKUP($A26,DM_VPP!$A$4:$F$120,4,FALSE),""))</f>
        <v>Chai</v>
      </c>
      <c r="E26" s="15">
        <f>IF($A26="","",IFERROR(VLOOKUP($A26,DM_VPP!$A$4:$F$120,5,FALSE),0))</f>
        <v>2</v>
      </c>
      <c r="F26" s="15">
        <f>IF($A26="","",SUMIFS(Nhap_Kho!$H$4:$H$303,Nhap_Kho!$D$4:$D$303,$A26,Nhap_Kho!$A$4:$A$303,"&gt;="&amp;$B$3,Nhap_Kho!$A$4:$A$303,"&lt;="&amp;$E$3))</f>
        <v>0</v>
      </c>
      <c r="G26" s="15">
        <f>IF($A26="","",SUMIFS(Cap_Phat!$I$4:$I$303,Cap_Phat!$E$4:$E$303,$A26,Cap_Phat!$A$4:$A$303,"&gt;="&amp;$B$3,Cap_Phat!$A$4:$A$303,"&lt;="&amp;$E$3))</f>
        <v>0</v>
      </c>
      <c r="H26" s="15">
        <f t="shared" si="0"/>
        <v>0</v>
      </c>
      <c r="I26" s="15" t="str">
        <f t="shared" si="1"/>
        <v>Cần mua bổ sung</v>
      </c>
      <c r="J26" s="15">
        <f>IF($A26="","",SUMIFS(Cap_Phat!$M$4:$M$303,Cap_Phat!$E$4:$E$303,$A26,Cap_Phat!$A$4:$A$303,"&gt;="&amp;$B$3,Cap_Phat!$A$4:$A$303,"&lt;="&amp;$E$3))</f>
        <v>0</v>
      </c>
      <c r="K26" s="9"/>
      <c r="L26" s="20" t="s">
        <v>184</v>
      </c>
      <c r="M26" s="20"/>
      <c r="N26" s="20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>
      <c r="A27" s="14" t="str">
        <f>IF(DM_VPP!A19="","",DM_VPP!A19)</f>
        <v/>
      </c>
      <c r="B27" s="14" t="str">
        <f>IF($A27="","",IFERROR(VLOOKUP($A27,DM_VPP!$A$4:$F$120,3,FALSE),""))</f>
        <v/>
      </c>
      <c r="C27" s="14" t="str">
        <f>IF($A27="","",IFERROR(VLOOKUP($A27,DM_VPP!$A$4:$F$120,2,FALSE),""))</f>
        <v/>
      </c>
      <c r="D27" s="14" t="str">
        <f>IF($A27="","",IFERROR(VLOOKUP($A27,DM_VPP!$A$4:$F$120,4,FALSE),""))</f>
        <v/>
      </c>
      <c r="E27" s="15" t="str">
        <f>IF($A27="","",IFERROR(VLOOKUP($A27,DM_VPP!$A$4:$F$120,5,FALSE),0))</f>
        <v/>
      </c>
      <c r="F27" s="15" t="str">
        <f>IF($A27="","",SUMIFS(Nhap_Kho!$H$4:$H$303,Nhap_Kho!$D$4:$D$303,$A27,Nhap_Kho!$A$4:$A$303,"&gt;="&amp;$B$3,Nhap_Kho!$A$4:$A$303,"&lt;="&amp;$E$3))</f>
        <v/>
      </c>
      <c r="G27" s="15" t="str">
        <f>IF($A27="","",SUMIFS(Cap_Phat!$I$4:$I$303,Cap_Phat!$E$4:$E$303,$A27,Cap_Phat!$A$4:$A$303,"&gt;="&amp;$B$3,Cap_Phat!$A$4:$A$303,"&lt;="&amp;$E$3))</f>
        <v/>
      </c>
      <c r="H27" s="15" t="str">
        <f t="shared" si="0"/>
        <v/>
      </c>
      <c r="I27" s="15" t="str">
        <f t="shared" si="1"/>
        <v/>
      </c>
      <c r="J27" s="15" t="str">
        <f>IF($A27="","",SUMIFS(Cap_Phat!$M$4:$M$303,Cap_Phat!$E$4:$E$303,$A27,Cap_Phat!$A$4:$A$303,"&gt;="&amp;$B$3,Cap_Phat!$A$4:$A$303,"&lt;="&amp;$E$3))</f>
        <v/>
      </c>
      <c r="K27" s="9"/>
      <c r="L27" s="9"/>
      <c r="M27" s="9"/>
      <c r="N27" s="9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14" t="str">
        <f>IF(DM_VPP!A20="","",DM_VPP!A20)</f>
        <v/>
      </c>
      <c r="B28" s="14" t="str">
        <f>IF($A28="","",IFERROR(VLOOKUP($A28,DM_VPP!$A$4:$F$120,3,FALSE),""))</f>
        <v/>
      </c>
      <c r="C28" s="14" t="str">
        <f>IF($A28="","",IFERROR(VLOOKUP($A28,DM_VPP!$A$4:$F$120,2,FALSE),""))</f>
        <v/>
      </c>
      <c r="D28" s="14" t="str">
        <f>IF($A28="","",IFERROR(VLOOKUP($A28,DM_VPP!$A$4:$F$120,4,FALSE),""))</f>
        <v/>
      </c>
      <c r="E28" s="15" t="str">
        <f>IF($A28="","",IFERROR(VLOOKUP($A28,DM_VPP!$A$4:$F$120,5,FALSE),0))</f>
        <v/>
      </c>
      <c r="F28" s="15" t="str">
        <f>IF($A28="","",SUMIFS(Nhap_Kho!$H$4:$H$303,Nhap_Kho!$D$4:$D$303,$A28,Nhap_Kho!$A$4:$A$303,"&gt;="&amp;$B$3,Nhap_Kho!$A$4:$A$303,"&lt;="&amp;$E$3))</f>
        <v/>
      </c>
      <c r="G28" s="15" t="str">
        <f>IF($A28="","",SUMIFS(Cap_Phat!$I$4:$I$303,Cap_Phat!$E$4:$E$303,$A28,Cap_Phat!$A$4:$A$303,"&gt;="&amp;$B$3,Cap_Phat!$A$4:$A$303,"&lt;="&amp;$E$3))</f>
        <v/>
      </c>
      <c r="H28" s="15" t="str">
        <f t="shared" si="0"/>
        <v/>
      </c>
      <c r="I28" s="15" t="str">
        <f t="shared" si="1"/>
        <v/>
      </c>
      <c r="J28" s="15" t="str">
        <f>IF($A28="","",SUMIFS(Cap_Phat!$M$4:$M$303,Cap_Phat!$E$4:$E$303,$A28,Cap_Phat!$A$4:$A$303,"&gt;="&amp;$B$3,Cap_Phat!$A$4:$A$303,"&lt;="&amp;$E$3))</f>
        <v/>
      </c>
      <c r="K28" s="9"/>
      <c r="L28" s="9"/>
      <c r="M28" s="9"/>
      <c r="N28" s="9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>
      <c r="A29" s="14" t="str">
        <f>IF(DM_VPP!A21="","",DM_VPP!A21)</f>
        <v/>
      </c>
      <c r="B29" s="14" t="str">
        <f>IF($A29="","",IFERROR(VLOOKUP($A29,DM_VPP!$A$4:$F$120,3,FALSE),""))</f>
        <v/>
      </c>
      <c r="C29" s="14" t="str">
        <f>IF($A29="","",IFERROR(VLOOKUP($A29,DM_VPP!$A$4:$F$120,2,FALSE),""))</f>
        <v/>
      </c>
      <c r="D29" s="14" t="str">
        <f>IF($A29="","",IFERROR(VLOOKUP($A29,DM_VPP!$A$4:$F$120,4,FALSE),""))</f>
        <v/>
      </c>
      <c r="E29" s="15" t="str">
        <f>IF($A29="","",IFERROR(VLOOKUP($A29,DM_VPP!$A$4:$F$120,5,FALSE),0))</f>
        <v/>
      </c>
      <c r="F29" s="15" t="str">
        <f>IF($A29="","",SUMIFS(Nhap_Kho!$H$4:$H$303,Nhap_Kho!$D$4:$D$303,$A29,Nhap_Kho!$A$4:$A$303,"&gt;="&amp;$B$3,Nhap_Kho!$A$4:$A$303,"&lt;="&amp;$E$3))</f>
        <v/>
      </c>
      <c r="G29" s="15" t="str">
        <f>IF($A29="","",SUMIFS(Cap_Phat!$I$4:$I$303,Cap_Phat!$E$4:$E$303,$A29,Cap_Phat!$A$4:$A$303,"&gt;="&amp;$B$3,Cap_Phat!$A$4:$A$303,"&lt;="&amp;$E$3))</f>
        <v/>
      </c>
      <c r="H29" s="15" t="str">
        <f t="shared" si="0"/>
        <v/>
      </c>
      <c r="I29" s="15" t="str">
        <f t="shared" si="1"/>
        <v/>
      </c>
      <c r="J29" s="15" t="str">
        <f>IF($A29="","",SUMIFS(Cap_Phat!$M$4:$M$303,Cap_Phat!$E$4:$E$303,$A29,Cap_Phat!$A$4:$A$303,"&gt;="&amp;$B$3,Cap_Phat!$A$4:$A$303,"&lt;="&amp;$E$3))</f>
        <v/>
      </c>
      <c r="K29" s="9"/>
      <c r="L29" s="9"/>
      <c r="M29" s="9"/>
      <c r="N29" s="9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>
      <c r="A30" s="14" t="str">
        <f>IF(DM_VPP!A22="","",DM_VPP!A22)</f>
        <v/>
      </c>
      <c r="B30" s="14" t="str">
        <f>IF($A30="","",IFERROR(VLOOKUP($A30,DM_VPP!$A$4:$F$120,3,FALSE),""))</f>
        <v/>
      </c>
      <c r="C30" s="14" t="str">
        <f>IF($A30="","",IFERROR(VLOOKUP($A30,DM_VPP!$A$4:$F$120,2,FALSE),""))</f>
        <v/>
      </c>
      <c r="D30" s="14" t="str">
        <f>IF($A30="","",IFERROR(VLOOKUP($A30,DM_VPP!$A$4:$F$120,4,FALSE),""))</f>
        <v/>
      </c>
      <c r="E30" s="15" t="str">
        <f>IF($A30="","",IFERROR(VLOOKUP($A30,DM_VPP!$A$4:$F$120,5,FALSE),0))</f>
        <v/>
      </c>
      <c r="F30" s="15" t="str">
        <f>IF($A30="","",SUMIFS(Nhap_Kho!$H$4:$H$303,Nhap_Kho!$D$4:$D$303,$A30,Nhap_Kho!$A$4:$A$303,"&gt;="&amp;$B$3,Nhap_Kho!$A$4:$A$303,"&lt;="&amp;$E$3))</f>
        <v/>
      </c>
      <c r="G30" s="15" t="str">
        <f>IF($A30="","",SUMIFS(Cap_Phat!$I$4:$I$303,Cap_Phat!$E$4:$E$303,$A30,Cap_Phat!$A$4:$A$303,"&gt;="&amp;$B$3,Cap_Phat!$A$4:$A$303,"&lt;="&amp;$E$3))</f>
        <v/>
      </c>
      <c r="H30" s="15" t="str">
        <f t="shared" si="0"/>
        <v/>
      </c>
      <c r="I30" s="15" t="str">
        <f t="shared" si="1"/>
        <v/>
      </c>
      <c r="J30" s="15" t="str">
        <f>IF($A30="","",SUMIFS(Cap_Phat!$M$4:$M$303,Cap_Phat!$E$4:$E$303,$A30,Cap_Phat!$A$4:$A$303,"&gt;="&amp;$B$3,Cap_Phat!$A$4:$A$303,"&lt;="&amp;$E$3))</f>
        <v/>
      </c>
      <c r="K30" s="9"/>
      <c r="L30" s="9"/>
      <c r="M30" s="9"/>
      <c r="N30" s="9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>
      <c r="A31" s="14" t="str">
        <f>IF(DM_VPP!A23="","",DM_VPP!A23)</f>
        <v/>
      </c>
      <c r="B31" s="14" t="str">
        <f>IF($A31="","",IFERROR(VLOOKUP($A31,DM_VPP!$A$4:$F$120,3,FALSE),""))</f>
        <v/>
      </c>
      <c r="C31" s="14" t="str">
        <f>IF($A31="","",IFERROR(VLOOKUP($A31,DM_VPP!$A$4:$F$120,2,FALSE),""))</f>
        <v/>
      </c>
      <c r="D31" s="14" t="str">
        <f>IF($A31="","",IFERROR(VLOOKUP($A31,DM_VPP!$A$4:$F$120,4,FALSE),""))</f>
        <v/>
      </c>
      <c r="E31" s="15" t="str">
        <f>IF($A31="","",IFERROR(VLOOKUP($A31,DM_VPP!$A$4:$F$120,5,FALSE),0))</f>
        <v/>
      </c>
      <c r="F31" s="15" t="str">
        <f>IF($A31="","",SUMIFS(Nhap_Kho!$H$4:$H$303,Nhap_Kho!$D$4:$D$303,$A31,Nhap_Kho!$A$4:$A$303,"&gt;="&amp;$B$3,Nhap_Kho!$A$4:$A$303,"&lt;="&amp;$E$3))</f>
        <v/>
      </c>
      <c r="G31" s="15" t="str">
        <f>IF($A31="","",SUMIFS(Cap_Phat!$I$4:$I$303,Cap_Phat!$E$4:$E$303,$A31,Cap_Phat!$A$4:$A$303,"&gt;="&amp;$B$3,Cap_Phat!$A$4:$A$303,"&lt;="&amp;$E$3))</f>
        <v/>
      </c>
      <c r="H31" s="15" t="str">
        <f t="shared" si="0"/>
        <v/>
      </c>
      <c r="I31" s="15" t="str">
        <f t="shared" si="1"/>
        <v/>
      </c>
      <c r="J31" s="15" t="str">
        <f>IF($A31="","",SUMIFS(Cap_Phat!$M$4:$M$303,Cap_Phat!$E$4:$E$303,$A31,Cap_Phat!$A$4:$A$303,"&gt;="&amp;$B$3,Cap_Phat!$A$4:$A$303,"&lt;="&amp;$E$3))</f>
        <v/>
      </c>
      <c r="K31" s="9"/>
      <c r="L31" s="9"/>
      <c r="M31" s="9"/>
      <c r="N31" s="9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>
      <c r="A32" s="14" t="str">
        <f>IF(DM_VPP!A24="","",DM_VPP!A24)</f>
        <v/>
      </c>
      <c r="B32" s="14" t="str">
        <f>IF($A32="","",IFERROR(VLOOKUP($A32,DM_VPP!$A$4:$F$120,3,FALSE),""))</f>
        <v/>
      </c>
      <c r="C32" s="14" t="str">
        <f>IF($A32="","",IFERROR(VLOOKUP($A32,DM_VPP!$A$4:$F$120,2,FALSE),""))</f>
        <v/>
      </c>
      <c r="D32" s="14" t="str">
        <f>IF($A32="","",IFERROR(VLOOKUP($A32,DM_VPP!$A$4:$F$120,4,FALSE),""))</f>
        <v/>
      </c>
      <c r="E32" s="15" t="str">
        <f>IF($A32="","",IFERROR(VLOOKUP($A32,DM_VPP!$A$4:$F$120,5,FALSE),0))</f>
        <v/>
      </c>
      <c r="F32" s="15" t="str">
        <f>IF($A32="","",SUMIFS(Nhap_Kho!$H$4:$H$303,Nhap_Kho!$D$4:$D$303,$A32,Nhap_Kho!$A$4:$A$303,"&gt;="&amp;$B$3,Nhap_Kho!$A$4:$A$303,"&lt;="&amp;$E$3))</f>
        <v/>
      </c>
      <c r="G32" s="15" t="str">
        <f>IF($A32="","",SUMIFS(Cap_Phat!$I$4:$I$303,Cap_Phat!$E$4:$E$303,$A32,Cap_Phat!$A$4:$A$303,"&gt;="&amp;$B$3,Cap_Phat!$A$4:$A$303,"&lt;="&amp;$E$3))</f>
        <v/>
      </c>
      <c r="H32" s="15" t="str">
        <f t="shared" si="0"/>
        <v/>
      </c>
      <c r="I32" s="15" t="str">
        <f t="shared" si="1"/>
        <v/>
      </c>
      <c r="J32" s="15" t="str">
        <f>IF($A32="","",SUMIFS(Cap_Phat!$M$4:$M$303,Cap_Phat!$E$4:$E$303,$A32,Cap_Phat!$A$4:$A$303,"&gt;="&amp;$B$3,Cap_Phat!$A$4:$A$303,"&lt;="&amp;$E$3))</f>
        <v/>
      </c>
      <c r="K32" s="9"/>
      <c r="L32" s="9"/>
      <c r="M32" s="9"/>
      <c r="N32" s="9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>
      <c r="A33" s="14" t="str">
        <f>IF(DM_VPP!A25="","",DM_VPP!A25)</f>
        <v/>
      </c>
      <c r="B33" s="14" t="str">
        <f>IF($A33="","",IFERROR(VLOOKUP($A33,DM_VPP!$A$4:$F$120,3,FALSE),""))</f>
        <v/>
      </c>
      <c r="C33" s="14" t="str">
        <f>IF($A33="","",IFERROR(VLOOKUP($A33,DM_VPP!$A$4:$F$120,2,FALSE),""))</f>
        <v/>
      </c>
      <c r="D33" s="14" t="str">
        <f>IF($A33="","",IFERROR(VLOOKUP($A33,DM_VPP!$A$4:$F$120,4,FALSE),""))</f>
        <v/>
      </c>
      <c r="E33" s="15" t="str">
        <f>IF($A33="","",IFERROR(VLOOKUP($A33,DM_VPP!$A$4:$F$120,5,FALSE),0))</f>
        <v/>
      </c>
      <c r="F33" s="15" t="str">
        <f>IF($A33="","",SUMIFS(Nhap_Kho!$H$4:$H$303,Nhap_Kho!$D$4:$D$303,$A33,Nhap_Kho!$A$4:$A$303,"&gt;="&amp;$B$3,Nhap_Kho!$A$4:$A$303,"&lt;="&amp;$E$3))</f>
        <v/>
      </c>
      <c r="G33" s="15" t="str">
        <f>IF($A33="","",SUMIFS(Cap_Phat!$I$4:$I$303,Cap_Phat!$E$4:$E$303,$A33,Cap_Phat!$A$4:$A$303,"&gt;="&amp;$B$3,Cap_Phat!$A$4:$A$303,"&lt;="&amp;$E$3))</f>
        <v/>
      </c>
      <c r="H33" s="15" t="str">
        <f t="shared" si="0"/>
        <v/>
      </c>
      <c r="I33" s="15" t="str">
        <f t="shared" si="1"/>
        <v/>
      </c>
      <c r="J33" s="15" t="str">
        <f>IF($A33="","",SUMIFS(Cap_Phat!$M$4:$M$303,Cap_Phat!$E$4:$E$303,$A33,Cap_Phat!$A$4:$A$303,"&gt;="&amp;$B$3,Cap_Phat!$A$4:$A$303,"&lt;="&amp;$E$3))</f>
        <v/>
      </c>
      <c r="K33" s="9"/>
      <c r="L33" s="9"/>
      <c r="M33" s="9"/>
      <c r="N33" s="9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>
      <c r="A34" s="14" t="str">
        <f>IF(DM_VPP!A26="","",DM_VPP!A26)</f>
        <v/>
      </c>
      <c r="B34" s="14" t="str">
        <f>IF($A34="","",IFERROR(VLOOKUP($A34,DM_VPP!$A$4:$F$120,3,FALSE),""))</f>
        <v/>
      </c>
      <c r="C34" s="14" t="str">
        <f>IF($A34="","",IFERROR(VLOOKUP($A34,DM_VPP!$A$4:$F$120,2,FALSE),""))</f>
        <v/>
      </c>
      <c r="D34" s="14" t="str">
        <f>IF($A34="","",IFERROR(VLOOKUP($A34,DM_VPP!$A$4:$F$120,4,FALSE),""))</f>
        <v/>
      </c>
      <c r="E34" s="15" t="str">
        <f>IF($A34="","",IFERROR(VLOOKUP($A34,DM_VPP!$A$4:$F$120,5,FALSE),0))</f>
        <v/>
      </c>
      <c r="F34" s="15" t="str">
        <f>IF($A34="","",SUMIFS(Nhap_Kho!$H$4:$H$303,Nhap_Kho!$D$4:$D$303,$A34,Nhap_Kho!$A$4:$A$303,"&gt;="&amp;$B$3,Nhap_Kho!$A$4:$A$303,"&lt;="&amp;$E$3))</f>
        <v/>
      </c>
      <c r="G34" s="15" t="str">
        <f>IF($A34="","",SUMIFS(Cap_Phat!$I$4:$I$303,Cap_Phat!$E$4:$E$303,$A34,Cap_Phat!$A$4:$A$303,"&gt;="&amp;$B$3,Cap_Phat!$A$4:$A$303,"&lt;="&amp;$E$3))</f>
        <v/>
      </c>
      <c r="H34" s="15" t="str">
        <f t="shared" si="0"/>
        <v/>
      </c>
      <c r="I34" s="15" t="str">
        <f t="shared" si="1"/>
        <v/>
      </c>
      <c r="J34" s="15" t="str">
        <f>IF($A34="","",SUMIFS(Cap_Phat!$M$4:$M$303,Cap_Phat!$E$4:$E$303,$A34,Cap_Phat!$A$4:$A$303,"&gt;="&amp;$B$3,Cap_Phat!$A$4:$A$303,"&lt;="&amp;$E$3))</f>
        <v/>
      </c>
      <c r="K34" s="9"/>
      <c r="L34" s="9"/>
      <c r="M34" s="9"/>
      <c r="N34" s="9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>
      <c r="A35" s="14" t="str">
        <f>IF(DM_VPP!A27="","",DM_VPP!A27)</f>
        <v/>
      </c>
      <c r="B35" s="14" t="str">
        <f>IF($A35="","",IFERROR(VLOOKUP($A35,DM_VPP!$A$4:$F$120,3,FALSE),""))</f>
        <v/>
      </c>
      <c r="C35" s="14" t="str">
        <f>IF($A35="","",IFERROR(VLOOKUP($A35,DM_VPP!$A$4:$F$120,2,FALSE),""))</f>
        <v/>
      </c>
      <c r="D35" s="14" t="str">
        <f>IF($A35="","",IFERROR(VLOOKUP($A35,DM_VPP!$A$4:$F$120,4,FALSE),""))</f>
        <v/>
      </c>
      <c r="E35" s="15" t="str">
        <f>IF($A35="","",IFERROR(VLOOKUP($A35,DM_VPP!$A$4:$F$120,5,FALSE),0))</f>
        <v/>
      </c>
      <c r="F35" s="15" t="str">
        <f>IF($A35="","",SUMIFS(Nhap_Kho!$H$4:$H$303,Nhap_Kho!$D$4:$D$303,$A35,Nhap_Kho!$A$4:$A$303,"&gt;="&amp;$B$3,Nhap_Kho!$A$4:$A$303,"&lt;="&amp;$E$3))</f>
        <v/>
      </c>
      <c r="G35" s="15" t="str">
        <f>IF($A35="","",SUMIFS(Cap_Phat!$I$4:$I$303,Cap_Phat!$E$4:$E$303,$A35,Cap_Phat!$A$4:$A$303,"&gt;="&amp;$B$3,Cap_Phat!$A$4:$A$303,"&lt;="&amp;$E$3))</f>
        <v/>
      </c>
      <c r="H35" s="15" t="str">
        <f t="shared" si="0"/>
        <v/>
      </c>
      <c r="I35" s="15" t="str">
        <f t="shared" si="1"/>
        <v/>
      </c>
      <c r="J35" s="15" t="str">
        <f>IF($A35="","",SUMIFS(Cap_Phat!$M$4:$M$303,Cap_Phat!$E$4:$E$303,$A35,Cap_Phat!$A$4:$A$303,"&gt;="&amp;$B$3,Cap_Phat!$A$4:$A$303,"&lt;="&amp;$E$3))</f>
        <v/>
      </c>
      <c r="K35" s="9"/>
      <c r="L35" s="9"/>
      <c r="M35" s="9"/>
      <c r="N35" s="9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>
      <c r="A36" s="14" t="str">
        <f>IF(DM_VPP!A28="","",DM_VPP!A28)</f>
        <v/>
      </c>
      <c r="B36" s="14" t="str">
        <f>IF($A36="","",IFERROR(VLOOKUP($A36,DM_VPP!$A$4:$F$120,3,FALSE),""))</f>
        <v/>
      </c>
      <c r="C36" s="14" t="str">
        <f>IF($A36="","",IFERROR(VLOOKUP($A36,DM_VPP!$A$4:$F$120,2,FALSE),""))</f>
        <v/>
      </c>
      <c r="D36" s="14" t="str">
        <f>IF($A36="","",IFERROR(VLOOKUP($A36,DM_VPP!$A$4:$F$120,4,FALSE),""))</f>
        <v/>
      </c>
      <c r="E36" s="15" t="str">
        <f>IF($A36="","",IFERROR(VLOOKUP($A36,DM_VPP!$A$4:$F$120,5,FALSE),0))</f>
        <v/>
      </c>
      <c r="F36" s="15" t="str">
        <f>IF($A36="","",SUMIFS(Nhap_Kho!$H$4:$H$303,Nhap_Kho!$D$4:$D$303,$A36,Nhap_Kho!$A$4:$A$303,"&gt;="&amp;$B$3,Nhap_Kho!$A$4:$A$303,"&lt;="&amp;$E$3))</f>
        <v/>
      </c>
      <c r="G36" s="15" t="str">
        <f>IF($A36="","",SUMIFS(Cap_Phat!$I$4:$I$303,Cap_Phat!$E$4:$E$303,$A36,Cap_Phat!$A$4:$A$303,"&gt;="&amp;$B$3,Cap_Phat!$A$4:$A$303,"&lt;="&amp;$E$3))</f>
        <v/>
      </c>
      <c r="H36" s="15" t="str">
        <f t="shared" si="0"/>
        <v/>
      </c>
      <c r="I36" s="15" t="str">
        <f t="shared" si="1"/>
        <v/>
      </c>
      <c r="J36" s="15" t="str">
        <f>IF($A36="","",SUMIFS(Cap_Phat!$M$4:$M$303,Cap_Phat!$E$4:$E$303,$A36,Cap_Phat!$A$4:$A$303,"&gt;="&amp;$B$3,Cap_Phat!$A$4:$A$303,"&lt;="&amp;$E$3))</f>
        <v/>
      </c>
      <c r="K36" s="9"/>
      <c r="L36" s="9"/>
      <c r="M36" s="9"/>
      <c r="N36" s="9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>
      <c r="A37" s="14" t="str">
        <f>IF(DM_VPP!A29="","",DM_VPP!A29)</f>
        <v/>
      </c>
      <c r="B37" s="14" t="str">
        <f>IF($A37="","",IFERROR(VLOOKUP($A37,DM_VPP!$A$4:$F$120,3,FALSE),""))</f>
        <v/>
      </c>
      <c r="C37" s="14" t="str">
        <f>IF($A37="","",IFERROR(VLOOKUP($A37,DM_VPP!$A$4:$F$120,2,FALSE),""))</f>
        <v/>
      </c>
      <c r="D37" s="14" t="str">
        <f>IF($A37="","",IFERROR(VLOOKUP($A37,DM_VPP!$A$4:$F$120,4,FALSE),""))</f>
        <v/>
      </c>
      <c r="E37" s="15" t="str">
        <f>IF($A37="","",IFERROR(VLOOKUP($A37,DM_VPP!$A$4:$F$120,5,FALSE),0))</f>
        <v/>
      </c>
      <c r="F37" s="15" t="str">
        <f>IF($A37="","",SUMIFS(Nhap_Kho!$H$4:$H$303,Nhap_Kho!$D$4:$D$303,$A37,Nhap_Kho!$A$4:$A$303,"&gt;="&amp;$B$3,Nhap_Kho!$A$4:$A$303,"&lt;="&amp;$E$3))</f>
        <v/>
      </c>
      <c r="G37" s="15" t="str">
        <f>IF($A37="","",SUMIFS(Cap_Phat!$I$4:$I$303,Cap_Phat!$E$4:$E$303,$A37,Cap_Phat!$A$4:$A$303,"&gt;="&amp;$B$3,Cap_Phat!$A$4:$A$303,"&lt;="&amp;$E$3))</f>
        <v/>
      </c>
      <c r="H37" s="15" t="str">
        <f t="shared" si="0"/>
        <v/>
      </c>
      <c r="I37" s="15" t="str">
        <f t="shared" si="1"/>
        <v/>
      </c>
      <c r="J37" s="15" t="str">
        <f>IF($A37="","",SUMIFS(Cap_Phat!$M$4:$M$303,Cap_Phat!$E$4:$E$303,$A37,Cap_Phat!$A$4:$A$303,"&gt;="&amp;$B$3,Cap_Phat!$A$4:$A$303,"&lt;="&amp;$E$3))</f>
        <v/>
      </c>
      <c r="K37" s="9"/>
      <c r="L37" s="9"/>
      <c r="M37" s="9"/>
      <c r="N37" s="9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>
      <c r="A38" s="14" t="str">
        <f>IF(DM_VPP!A30="","",DM_VPP!A30)</f>
        <v/>
      </c>
      <c r="B38" s="14" t="str">
        <f>IF($A38="","",IFERROR(VLOOKUP($A38,DM_VPP!$A$4:$F$120,3,FALSE),""))</f>
        <v/>
      </c>
      <c r="C38" s="14" t="str">
        <f>IF($A38="","",IFERROR(VLOOKUP($A38,DM_VPP!$A$4:$F$120,2,FALSE),""))</f>
        <v/>
      </c>
      <c r="D38" s="14" t="str">
        <f>IF($A38="","",IFERROR(VLOOKUP($A38,DM_VPP!$A$4:$F$120,4,FALSE),""))</f>
        <v/>
      </c>
      <c r="E38" s="15" t="str">
        <f>IF($A38="","",IFERROR(VLOOKUP($A38,DM_VPP!$A$4:$F$120,5,FALSE),0))</f>
        <v/>
      </c>
      <c r="F38" s="15" t="str">
        <f>IF($A38="","",SUMIFS(Nhap_Kho!$H$4:$H$303,Nhap_Kho!$D$4:$D$303,$A38,Nhap_Kho!$A$4:$A$303,"&gt;="&amp;$B$3,Nhap_Kho!$A$4:$A$303,"&lt;="&amp;$E$3))</f>
        <v/>
      </c>
      <c r="G38" s="15" t="str">
        <f>IF($A38="","",SUMIFS(Cap_Phat!$I$4:$I$303,Cap_Phat!$E$4:$E$303,$A38,Cap_Phat!$A$4:$A$303,"&gt;="&amp;$B$3,Cap_Phat!$A$4:$A$303,"&lt;="&amp;$E$3))</f>
        <v/>
      </c>
      <c r="H38" s="15" t="str">
        <f t="shared" si="0"/>
        <v/>
      </c>
      <c r="I38" s="15" t="str">
        <f t="shared" si="1"/>
        <v/>
      </c>
      <c r="J38" s="15" t="str">
        <f>IF($A38="","",SUMIFS(Cap_Phat!$M$4:$M$303,Cap_Phat!$E$4:$E$303,$A38,Cap_Phat!$A$4:$A$303,"&gt;="&amp;$B$3,Cap_Phat!$A$4:$A$303,"&lt;="&amp;$E$3))</f>
        <v/>
      </c>
      <c r="K38" s="9"/>
      <c r="L38" s="9"/>
      <c r="M38" s="9"/>
      <c r="N38" s="9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>
      <c r="A39" s="14" t="str">
        <f>IF(DM_VPP!A31="","",DM_VPP!A31)</f>
        <v/>
      </c>
      <c r="B39" s="14" t="str">
        <f>IF($A39="","",IFERROR(VLOOKUP($A39,DM_VPP!$A$4:$F$120,3,FALSE),""))</f>
        <v/>
      </c>
      <c r="C39" s="14" t="str">
        <f>IF($A39="","",IFERROR(VLOOKUP($A39,DM_VPP!$A$4:$F$120,2,FALSE),""))</f>
        <v/>
      </c>
      <c r="D39" s="14" t="str">
        <f>IF($A39="","",IFERROR(VLOOKUP($A39,DM_VPP!$A$4:$F$120,4,FALSE),""))</f>
        <v/>
      </c>
      <c r="E39" s="15" t="str">
        <f>IF($A39="","",IFERROR(VLOOKUP($A39,DM_VPP!$A$4:$F$120,5,FALSE),0))</f>
        <v/>
      </c>
      <c r="F39" s="15" t="str">
        <f>IF($A39="","",SUMIFS(Nhap_Kho!$H$4:$H$303,Nhap_Kho!$D$4:$D$303,$A39,Nhap_Kho!$A$4:$A$303,"&gt;="&amp;$B$3,Nhap_Kho!$A$4:$A$303,"&lt;="&amp;$E$3))</f>
        <v/>
      </c>
      <c r="G39" s="15" t="str">
        <f>IF($A39="","",SUMIFS(Cap_Phat!$I$4:$I$303,Cap_Phat!$E$4:$E$303,$A39,Cap_Phat!$A$4:$A$303,"&gt;="&amp;$B$3,Cap_Phat!$A$4:$A$303,"&lt;="&amp;$E$3))</f>
        <v/>
      </c>
      <c r="H39" s="15" t="str">
        <f t="shared" si="0"/>
        <v/>
      </c>
      <c r="I39" s="15" t="str">
        <f t="shared" si="1"/>
        <v/>
      </c>
      <c r="J39" s="15" t="str">
        <f>IF($A39="","",SUMIFS(Cap_Phat!$M$4:$M$303,Cap_Phat!$E$4:$E$303,$A39,Cap_Phat!$A$4:$A$303,"&gt;="&amp;$B$3,Cap_Phat!$A$4:$A$303,"&lt;="&amp;$E$3))</f>
        <v/>
      </c>
      <c r="K39" s="9"/>
      <c r="L39" s="9"/>
      <c r="M39" s="9"/>
      <c r="N39" s="9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>
      <c r="A40" s="14" t="str">
        <f>IF(DM_VPP!A32="","",DM_VPP!A32)</f>
        <v/>
      </c>
      <c r="B40" s="14" t="str">
        <f>IF($A40="","",IFERROR(VLOOKUP($A40,DM_VPP!$A$4:$F$120,3,FALSE),""))</f>
        <v/>
      </c>
      <c r="C40" s="14" t="str">
        <f>IF($A40="","",IFERROR(VLOOKUP($A40,DM_VPP!$A$4:$F$120,2,FALSE),""))</f>
        <v/>
      </c>
      <c r="D40" s="14" t="str">
        <f>IF($A40="","",IFERROR(VLOOKUP($A40,DM_VPP!$A$4:$F$120,4,FALSE),""))</f>
        <v/>
      </c>
      <c r="E40" s="15" t="str">
        <f>IF($A40="","",IFERROR(VLOOKUP($A40,DM_VPP!$A$4:$F$120,5,FALSE),0))</f>
        <v/>
      </c>
      <c r="F40" s="15" t="str">
        <f>IF($A40="","",SUMIFS(Nhap_Kho!$H$4:$H$303,Nhap_Kho!$D$4:$D$303,$A40,Nhap_Kho!$A$4:$A$303,"&gt;="&amp;$B$3,Nhap_Kho!$A$4:$A$303,"&lt;="&amp;$E$3))</f>
        <v/>
      </c>
      <c r="G40" s="15" t="str">
        <f>IF($A40="","",SUMIFS(Cap_Phat!$I$4:$I$303,Cap_Phat!$E$4:$E$303,$A40,Cap_Phat!$A$4:$A$303,"&gt;="&amp;$B$3,Cap_Phat!$A$4:$A$303,"&lt;="&amp;$E$3))</f>
        <v/>
      </c>
      <c r="H40" s="15" t="str">
        <f t="shared" si="0"/>
        <v/>
      </c>
      <c r="I40" s="15" t="str">
        <f t="shared" si="1"/>
        <v/>
      </c>
      <c r="J40" s="15" t="str">
        <f>IF($A40="","",SUMIFS(Cap_Phat!$M$4:$M$303,Cap_Phat!$E$4:$E$303,$A40,Cap_Phat!$A$4:$A$303,"&gt;="&amp;$B$3,Cap_Phat!$A$4:$A$303,"&lt;="&amp;$E$3))</f>
        <v/>
      </c>
      <c r="K40" s="9"/>
      <c r="L40" s="9"/>
      <c r="M40" s="9"/>
      <c r="N40" s="9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>
      <c r="A41" s="14" t="str">
        <f>IF(DM_VPP!A33="","",DM_VPP!A33)</f>
        <v/>
      </c>
      <c r="B41" s="14" t="str">
        <f>IF($A41="","",IFERROR(VLOOKUP($A41,DM_VPP!$A$4:$F$120,3,FALSE),""))</f>
        <v/>
      </c>
      <c r="C41" s="14" t="str">
        <f>IF($A41="","",IFERROR(VLOOKUP($A41,DM_VPP!$A$4:$F$120,2,FALSE),""))</f>
        <v/>
      </c>
      <c r="D41" s="14" t="str">
        <f>IF($A41="","",IFERROR(VLOOKUP($A41,DM_VPP!$A$4:$F$120,4,FALSE),""))</f>
        <v/>
      </c>
      <c r="E41" s="15" t="str">
        <f>IF($A41="","",IFERROR(VLOOKUP($A41,DM_VPP!$A$4:$F$120,5,FALSE),0))</f>
        <v/>
      </c>
      <c r="F41" s="15" t="str">
        <f>IF($A41="","",SUMIFS(Nhap_Kho!$H$4:$H$303,Nhap_Kho!$D$4:$D$303,$A41,Nhap_Kho!$A$4:$A$303,"&gt;="&amp;$B$3,Nhap_Kho!$A$4:$A$303,"&lt;="&amp;$E$3))</f>
        <v/>
      </c>
      <c r="G41" s="15" t="str">
        <f>IF($A41="","",SUMIFS(Cap_Phat!$I$4:$I$303,Cap_Phat!$E$4:$E$303,$A41,Cap_Phat!$A$4:$A$303,"&gt;="&amp;$B$3,Cap_Phat!$A$4:$A$303,"&lt;="&amp;$E$3))</f>
        <v/>
      </c>
      <c r="H41" s="15" t="str">
        <f t="shared" si="0"/>
        <v/>
      </c>
      <c r="I41" s="15" t="str">
        <f t="shared" si="1"/>
        <v/>
      </c>
      <c r="J41" s="15" t="str">
        <f>IF($A41="","",SUMIFS(Cap_Phat!$M$4:$M$303,Cap_Phat!$E$4:$E$303,$A41,Cap_Phat!$A$4:$A$303,"&gt;="&amp;$B$3,Cap_Phat!$A$4:$A$303,"&lt;="&amp;$E$3))</f>
        <v/>
      </c>
      <c r="K41" s="9"/>
      <c r="L41" s="9"/>
      <c r="M41" s="9"/>
      <c r="N41" s="9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>
      <c r="A42" s="14" t="str">
        <f>IF(DM_VPP!A34="","",DM_VPP!A34)</f>
        <v/>
      </c>
      <c r="B42" s="14" t="str">
        <f>IF($A42="","",IFERROR(VLOOKUP($A42,DM_VPP!$A$4:$F$120,3,FALSE),""))</f>
        <v/>
      </c>
      <c r="C42" s="14" t="str">
        <f>IF($A42="","",IFERROR(VLOOKUP($A42,DM_VPP!$A$4:$F$120,2,FALSE),""))</f>
        <v/>
      </c>
      <c r="D42" s="14" t="str">
        <f>IF($A42="","",IFERROR(VLOOKUP($A42,DM_VPP!$A$4:$F$120,4,FALSE),""))</f>
        <v/>
      </c>
      <c r="E42" s="15" t="str">
        <f>IF($A42="","",IFERROR(VLOOKUP($A42,DM_VPP!$A$4:$F$120,5,FALSE),0))</f>
        <v/>
      </c>
      <c r="F42" s="15" t="str">
        <f>IF($A42="","",SUMIFS(Nhap_Kho!$H$4:$H$303,Nhap_Kho!$D$4:$D$303,$A42,Nhap_Kho!$A$4:$A$303,"&gt;="&amp;$B$3,Nhap_Kho!$A$4:$A$303,"&lt;="&amp;$E$3))</f>
        <v/>
      </c>
      <c r="G42" s="15" t="str">
        <f>IF($A42="","",SUMIFS(Cap_Phat!$I$4:$I$303,Cap_Phat!$E$4:$E$303,$A42,Cap_Phat!$A$4:$A$303,"&gt;="&amp;$B$3,Cap_Phat!$A$4:$A$303,"&lt;="&amp;$E$3))</f>
        <v/>
      </c>
      <c r="H42" s="15" t="str">
        <f t="shared" si="0"/>
        <v/>
      </c>
      <c r="I42" s="15" t="str">
        <f t="shared" si="1"/>
        <v/>
      </c>
      <c r="J42" s="15" t="str">
        <f>IF($A42="","",SUMIFS(Cap_Phat!$M$4:$M$303,Cap_Phat!$E$4:$E$303,$A42,Cap_Phat!$A$4:$A$303,"&gt;="&amp;$B$3,Cap_Phat!$A$4:$A$303,"&lt;="&amp;$E$3))</f>
        <v/>
      </c>
      <c r="K42" s="9"/>
      <c r="L42" s="9"/>
      <c r="M42" s="9"/>
      <c r="N42" s="9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>
      <c r="A43" s="14" t="str">
        <f>IF(DM_VPP!A35="","",DM_VPP!A35)</f>
        <v/>
      </c>
      <c r="B43" s="14" t="str">
        <f>IF($A43="","",IFERROR(VLOOKUP($A43,DM_VPP!$A$4:$F$120,3,FALSE),""))</f>
        <v/>
      </c>
      <c r="C43" s="14" t="str">
        <f>IF($A43="","",IFERROR(VLOOKUP($A43,DM_VPP!$A$4:$F$120,2,FALSE),""))</f>
        <v/>
      </c>
      <c r="D43" s="14" t="str">
        <f>IF($A43="","",IFERROR(VLOOKUP($A43,DM_VPP!$A$4:$F$120,4,FALSE),""))</f>
        <v/>
      </c>
      <c r="E43" s="15" t="str">
        <f>IF($A43="","",IFERROR(VLOOKUP($A43,DM_VPP!$A$4:$F$120,5,FALSE),0))</f>
        <v/>
      </c>
      <c r="F43" s="15" t="str">
        <f>IF($A43="","",SUMIFS(Nhap_Kho!$H$4:$H$303,Nhap_Kho!$D$4:$D$303,$A43,Nhap_Kho!$A$4:$A$303,"&gt;="&amp;$B$3,Nhap_Kho!$A$4:$A$303,"&lt;="&amp;$E$3))</f>
        <v/>
      </c>
      <c r="G43" s="15" t="str">
        <f>IF($A43="","",SUMIFS(Cap_Phat!$I$4:$I$303,Cap_Phat!$E$4:$E$303,$A43,Cap_Phat!$A$4:$A$303,"&gt;="&amp;$B$3,Cap_Phat!$A$4:$A$303,"&lt;="&amp;$E$3))</f>
        <v/>
      </c>
      <c r="H43" s="15" t="str">
        <f t="shared" si="0"/>
        <v/>
      </c>
      <c r="I43" s="15" t="str">
        <f t="shared" si="1"/>
        <v/>
      </c>
      <c r="J43" s="15" t="str">
        <f>IF($A43="","",SUMIFS(Cap_Phat!$M$4:$M$303,Cap_Phat!$E$4:$E$303,$A43,Cap_Phat!$A$4:$A$303,"&gt;="&amp;$B$3,Cap_Phat!$A$4:$A$303,"&lt;="&amp;$E$3))</f>
        <v/>
      </c>
      <c r="K43" s="9"/>
      <c r="L43" s="9"/>
      <c r="M43" s="9"/>
      <c r="N43" s="9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>
      <c r="A44" s="14" t="str">
        <f>IF(DM_VPP!A36="","",DM_VPP!A36)</f>
        <v/>
      </c>
      <c r="B44" s="14" t="str">
        <f>IF($A44="","",IFERROR(VLOOKUP($A44,DM_VPP!$A$4:$F$120,3,FALSE),""))</f>
        <v/>
      </c>
      <c r="C44" s="14" t="str">
        <f>IF($A44="","",IFERROR(VLOOKUP($A44,DM_VPP!$A$4:$F$120,2,FALSE),""))</f>
        <v/>
      </c>
      <c r="D44" s="14" t="str">
        <f>IF($A44="","",IFERROR(VLOOKUP($A44,DM_VPP!$A$4:$F$120,4,FALSE),""))</f>
        <v/>
      </c>
      <c r="E44" s="15" t="str">
        <f>IF($A44="","",IFERROR(VLOOKUP($A44,DM_VPP!$A$4:$F$120,5,FALSE),0))</f>
        <v/>
      </c>
      <c r="F44" s="15" t="str">
        <f>IF($A44="","",SUMIFS(Nhap_Kho!$H$4:$H$303,Nhap_Kho!$D$4:$D$303,$A44,Nhap_Kho!$A$4:$A$303,"&gt;="&amp;$B$3,Nhap_Kho!$A$4:$A$303,"&lt;="&amp;$E$3))</f>
        <v/>
      </c>
      <c r="G44" s="15" t="str">
        <f>IF($A44="","",SUMIFS(Cap_Phat!$I$4:$I$303,Cap_Phat!$E$4:$E$303,$A44,Cap_Phat!$A$4:$A$303,"&gt;="&amp;$B$3,Cap_Phat!$A$4:$A$303,"&lt;="&amp;$E$3))</f>
        <v/>
      </c>
      <c r="H44" s="15" t="str">
        <f t="shared" ref="H44:H75" si="2">IF($A44="","",$F44-$G44)</f>
        <v/>
      </c>
      <c r="I44" s="15" t="str">
        <f t="shared" ref="I44:I75" si="3">IF($A44="","",IF($H44&lt;$E44,"Cần mua bổ sung","Đủ tồn"))</f>
        <v/>
      </c>
      <c r="J44" s="15" t="str">
        <f>IF($A44="","",SUMIFS(Cap_Phat!$M$4:$M$303,Cap_Phat!$E$4:$E$303,$A44,Cap_Phat!$A$4:$A$303,"&gt;="&amp;$B$3,Cap_Phat!$A$4:$A$303,"&lt;="&amp;$E$3))</f>
        <v/>
      </c>
      <c r="K44" s="9"/>
      <c r="L44" s="9"/>
      <c r="M44" s="9"/>
      <c r="N44" s="9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>
      <c r="A45" s="14" t="str">
        <f>IF(DM_VPP!A37="","",DM_VPP!A37)</f>
        <v/>
      </c>
      <c r="B45" s="14" t="str">
        <f>IF($A45="","",IFERROR(VLOOKUP($A45,DM_VPP!$A$4:$F$120,3,FALSE),""))</f>
        <v/>
      </c>
      <c r="C45" s="14" t="str">
        <f>IF($A45="","",IFERROR(VLOOKUP($A45,DM_VPP!$A$4:$F$120,2,FALSE),""))</f>
        <v/>
      </c>
      <c r="D45" s="14" t="str">
        <f>IF($A45="","",IFERROR(VLOOKUP($A45,DM_VPP!$A$4:$F$120,4,FALSE),""))</f>
        <v/>
      </c>
      <c r="E45" s="15" t="str">
        <f>IF($A45="","",IFERROR(VLOOKUP($A45,DM_VPP!$A$4:$F$120,5,FALSE),0))</f>
        <v/>
      </c>
      <c r="F45" s="15" t="str">
        <f>IF($A45="","",SUMIFS(Nhap_Kho!$H$4:$H$303,Nhap_Kho!$D$4:$D$303,$A45,Nhap_Kho!$A$4:$A$303,"&gt;="&amp;$B$3,Nhap_Kho!$A$4:$A$303,"&lt;="&amp;$E$3))</f>
        <v/>
      </c>
      <c r="G45" s="15" t="str">
        <f>IF($A45="","",SUMIFS(Cap_Phat!$I$4:$I$303,Cap_Phat!$E$4:$E$303,$A45,Cap_Phat!$A$4:$A$303,"&gt;="&amp;$B$3,Cap_Phat!$A$4:$A$303,"&lt;="&amp;$E$3))</f>
        <v/>
      </c>
      <c r="H45" s="15" t="str">
        <f t="shared" si="2"/>
        <v/>
      </c>
      <c r="I45" s="15" t="str">
        <f t="shared" si="3"/>
        <v/>
      </c>
      <c r="J45" s="15" t="str">
        <f>IF($A45="","",SUMIFS(Cap_Phat!$M$4:$M$303,Cap_Phat!$E$4:$E$303,$A45,Cap_Phat!$A$4:$A$303,"&gt;="&amp;$B$3,Cap_Phat!$A$4:$A$303,"&lt;="&amp;$E$3))</f>
        <v/>
      </c>
      <c r="K45" s="9"/>
      <c r="L45" s="9"/>
      <c r="M45" s="9"/>
      <c r="N45" s="9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>
      <c r="A46" s="14" t="str">
        <f>IF(DM_VPP!A38="","",DM_VPP!A38)</f>
        <v/>
      </c>
      <c r="B46" s="14" t="str">
        <f>IF($A46="","",IFERROR(VLOOKUP($A46,DM_VPP!$A$4:$F$120,3,FALSE),""))</f>
        <v/>
      </c>
      <c r="C46" s="14" t="str">
        <f>IF($A46="","",IFERROR(VLOOKUP($A46,DM_VPP!$A$4:$F$120,2,FALSE),""))</f>
        <v/>
      </c>
      <c r="D46" s="14" t="str">
        <f>IF($A46="","",IFERROR(VLOOKUP($A46,DM_VPP!$A$4:$F$120,4,FALSE),""))</f>
        <v/>
      </c>
      <c r="E46" s="15" t="str">
        <f>IF($A46="","",IFERROR(VLOOKUP($A46,DM_VPP!$A$4:$F$120,5,FALSE),0))</f>
        <v/>
      </c>
      <c r="F46" s="15" t="str">
        <f>IF($A46="","",SUMIFS(Nhap_Kho!$H$4:$H$303,Nhap_Kho!$D$4:$D$303,$A46,Nhap_Kho!$A$4:$A$303,"&gt;="&amp;$B$3,Nhap_Kho!$A$4:$A$303,"&lt;="&amp;$E$3))</f>
        <v/>
      </c>
      <c r="G46" s="15" t="str">
        <f>IF($A46="","",SUMIFS(Cap_Phat!$I$4:$I$303,Cap_Phat!$E$4:$E$303,$A46,Cap_Phat!$A$4:$A$303,"&gt;="&amp;$B$3,Cap_Phat!$A$4:$A$303,"&lt;="&amp;$E$3))</f>
        <v/>
      </c>
      <c r="H46" s="15" t="str">
        <f t="shared" si="2"/>
        <v/>
      </c>
      <c r="I46" s="15" t="str">
        <f t="shared" si="3"/>
        <v/>
      </c>
      <c r="J46" s="15" t="str">
        <f>IF($A46="","",SUMIFS(Cap_Phat!$M$4:$M$303,Cap_Phat!$E$4:$E$303,$A46,Cap_Phat!$A$4:$A$303,"&gt;="&amp;$B$3,Cap_Phat!$A$4:$A$303,"&lt;="&amp;$E$3))</f>
        <v/>
      </c>
      <c r="K46" s="9"/>
      <c r="L46" s="9"/>
      <c r="M46" s="9"/>
      <c r="N46" s="9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>
      <c r="A47" s="14" t="str">
        <f>IF(DM_VPP!A39="","",DM_VPP!A39)</f>
        <v/>
      </c>
      <c r="B47" s="14" t="str">
        <f>IF($A47="","",IFERROR(VLOOKUP($A47,DM_VPP!$A$4:$F$120,3,FALSE),""))</f>
        <v/>
      </c>
      <c r="C47" s="14" t="str">
        <f>IF($A47="","",IFERROR(VLOOKUP($A47,DM_VPP!$A$4:$F$120,2,FALSE),""))</f>
        <v/>
      </c>
      <c r="D47" s="14" t="str">
        <f>IF($A47="","",IFERROR(VLOOKUP($A47,DM_VPP!$A$4:$F$120,4,FALSE),""))</f>
        <v/>
      </c>
      <c r="E47" s="15" t="str">
        <f>IF($A47="","",IFERROR(VLOOKUP($A47,DM_VPP!$A$4:$F$120,5,FALSE),0))</f>
        <v/>
      </c>
      <c r="F47" s="15" t="str">
        <f>IF($A47="","",SUMIFS(Nhap_Kho!$H$4:$H$303,Nhap_Kho!$D$4:$D$303,$A47,Nhap_Kho!$A$4:$A$303,"&gt;="&amp;$B$3,Nhap_Kho!$A$4:$A$303,"&lt;="&amp;$E$3))</f>
        <v/>
      </c>
      <c r="G47" s="15" t="str">
        <f>IF($A47="","",SUMIFS(Cap_Phat!$I$4:$I$303,Cap_Phat!$E$4:$E$303,$A47,Cap_Phat!$A$4:$A$303,"&gt;="&amp;$B$3,Cap_Phat!$A$4:$A$303,"&lt;="&amp;$E$3))</f>
        <v/>
      </c>
      <c r="H47" s="15" t="str">
        <f t="shared" si="2"/>
        <v/>
      </c>
      <c r="I47" s="15" t="str">
        <f t="shared" si="3"/>
        <v/>
      </c>
      <c r="J47" s="15" t="str">
        <f>IF($A47="","",SUMIFS(Cap_Phat!$M$4:$M$303,Cap_Phat!$E$4:$E$303,$A47,Cap_Phat!$A$4:$A$303,"&gt;="&amp;$B$3,Cap_Phat!$A$4:$A$303,"&lt;="&amp;$E$3))</f>
        <v/>
      </c>
      <c r="K47" s="9"/>
      <c r="L47" s="9"/>
      <c r="M47" s="9"/>
      <c r="N47" s="9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>
      <c r="A48" s="14" t="str">
        <f>IF(DM_VPP!A40="","",DM_VPP!A40)</f>
        <v/>
      </c>
      <c r="B48" s="14" t="str">
        <f>IF($A48="","",IFERROR(VLOOKUP($A48,DM_VPP!$A$4:$F$120,3,FALSE),""))</f>
        <v/>
      </c>
      <c r="C48" s="14" t="str">
        <f>IF($A48="","",IFERROR(VLOOKUP($A48,DM_VPP!$A$4:$F$120,2,FALSE),""))</f>
        <v/>
      </c>
      <c r="D48" s="14" t="str">
        <f>IF($A48="","",IFERROR(VLOOKUP($A48,DM_VPP!$A$4:$F$120,4,FALSE),""))</f>
        <v/>
      </c>
      <c r="E48" s="15" t="str">
        <f>IF($A48="","",IFERROR(VLOOKUP($A48,DM_VPP!$A$4:$F$120,5,FALSE),0))</f>
        <v/>
      </c>
      <c r="F48" s="15" t="str">
        <f>IF($A48="","",SUMIFS(Nhap_Kho!$H$4:$H$303,Nhap_Kho!$D$4:$D$303,$A48,Nhap_Kho!$A$4:$A$303,"&gt;="&amp;$B$3,Nhap_Kho!$A$4:$A$303,"&lt;="&amp;$E$3))</f>
        <v/>
      </c>
      <c r="G48" s="15" t="str">
        <f>IF($A48="","",SUMIFS(Cap_Phat!$I$4:$I$303,Cap_Phat!$E$4:$E$303,$A48,Cap_Phat!$A$4:$A$303,"&gt;="&amp;$B$3,Cap_Phat!$A$4:$A$303,"&lt;="&amp;$E$3))</f>
        <v/>
      </c>
      <c r="H48" s="15" t="str">
        <f t="shared" si="2"/>
        <v/>
      </c>
      <c r="I48" s="15" t="str">
        <f t="shared" si="3"/>
        <v/>
      </c>
      <c r="J48" s="15" t="str">
        <f>IF($A48="","",SUMIFS(Cap_Phat!$M$4:$M$303,Cap_Phat!$E$4:$E$303,$A48,Cap_Phat!$A$4:$A$303,"&gt;="&amp;$B$3,Cap_Phat!$A$4:$A$303,"&lt;="&amp;$E$3))</f>
        <v/>
      </c>
      <c r="K48" s="9"/>
      <c r="L48" s="9"/>
      <c r="M48" s="9"/>
      <c r="N48" s="9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>
      <c r="A49" s="14" t="str">
        <f>IF(DM_VPP!A41="","",DM_VPP!A41)</f>
        <v/>
      </c>
      <c r="B49" s="14" t="str">
        <f>IF($A49="","",IFERROR(VLOOKUP($A49,DM_VPP!$A$4:$F$120,3,FALSE),""))</f>
        <v/>
      </c>
      <c r="C49" s="14" t="str">
        <f>IF($A49="","",IFERROR(VLOOKUP($A49,DM_VPP!$A$4:$F$120,2,FALSE),""))</f>
        <v/>
      </c>
      <c r="D49" s="14" t="str">
        <f>IF($A49="","",IFERROR(VLOOKUP($A49,DM_VPP!$A$4:$F$120,4,FALSE),""))</f>
        <v/>
      </c>
      <c r="E49" s="15" t="str">
        <f>IF($A49="","",IFERROR(VLOOKUP($A49,DM_VPP!$A$4:$F$120,5,FALSE),0))</f>
        <v/>
      </c>
      <c r="F49" s="15" t="str">
        <f>IF($A49="","",SUMIFS(Nhap_Kho!$H$4:$H$303,Nhap_Kho!$D$4:$D$303,$A49,Nhap_Kho!$A$4:$A$303,"&gt;="&amp;$B$3,Nhap_Kho!$A$4:$A$303,"&lt;="&amp;$E$3))</f>
        <v/>
      </c>
      <c r="G49" s="15" t="str">
        <f>IF($A49="","",SUMIFS(Cap_Phat!$I$4:$I$303,Cap_Phat!$E$4:$E$303,$A49,Cap_Phat!$A$4:$A$303,"&gt;="&amp;$B$3,Cap_Phat!$A$4:$A$303,"&lt;="&amp;$E$3))</f>
        <v/>
      </c>
      <c r="H49" s="15" t="str">
        <f t="shared" si="2"/>
        <v/>
      </c>
      <c r="I49" s="15" t="str">
        <f t="shared" si="3"/>
        <v/>
      </c>
      <c r="J49" s="15" t="str">
        <f>IF($A49="","",SUMIFS(Cap_Phat!$M$4:$M$303,Cap_Phat!$E$4:$E$303,$A49,Cap_Phat!$A$4:$A$303,"&gt;="&amp;$B$3,Cap_Phat!$A$4:$A$303,"&lt;="&amp;$E$3))</f>
        <v/>
      </c>
      <c r="K49" s="9"/>
      <c r="L49" s="9"/>
      <c r="M49" s="9"/>
      <c r="N49" s="9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>
      <c r="A50" s="14" t="str">
        <f>IF(DM_VPP!A42="","",DM_VPP!A42)</f>
        <v/>
      </c>
      <c r="B50" s="14" t="str">
        <f>IF($A50="","",IFERROR(VLOOKUP($A50,DM_VPP!$A$4:$F$120,3,FALSE),""))</f>
        <v/>
      </c>
      <c r="C50" s="14" t="str">
        <f>IF($A50="","",IFERROR(VLOOKUP($A50,DM_VPP!$A$4:$F$120,2,FALSE),""))</f>
        <v/>
      </c>
      <c r="D50" s="14" t="str">
        <f>IF($A50="","",IFERROR(VLOOKUP($A50,DM_VPP!$A$4:$F$120,4,FALSE),""))</f>
        <v/>
      </c>
      <c r="E50" s="15" t="str">
        <f>IF($A50="","",IFERROR(VLOOKUP($A50,DM_VPP!$A$4:$F$120,5,FALSE),0))</f>
        <v/>
      </c>
      <c r="F50" s="15" t="str">
        <f>IF($A50="","",SUMIFS(Nhap_Kho!$H$4:$H$303,Nhap_Kho!$D$4:$D$303,$A50,Nhap_Kho!$A$4:$A$303,"&gt;="&amp;$B$3,Nhap_Kho!$A$4:$A$303,"&lt;="&amp;$E$3))</f>
        <v/>
      </c>
      <c r="G50" s="15" t="str">
        <f>IF($A50="","",SUMIFS(Cap_Phat!$I$4:$I$303,Cap_Phat!$E$4:$E$303,$A50,Cap_Phat!$A$4:$A$303,"&gt;="&amp;$B$3,Cap_Phat!$A$4:$A$303,"&lt;="&amp;$E$3))</f>
        <v/>
      </c>
      <c r="H50" s="15" t="str">
        <f t="shared" si="2"/>
        <v/>
      </c>
      <c r="I50" s="15" t="str">
        <f t="shared" si="3"/>
        <v/>
      </c>
      <c r="J50" s="15" t="str">
        <f>IF($A50="","",SUMIFS(Cap_Phat!$M$4:$M$303,Cap_Phat!$E$4:$E$303,$A50,Cap_Phat!$A$4:$A$303,"&gt;="&amp;$B$3,Cap_Phat!$A$4:$A$303,"&lt;="&amp;$E$3))</f>
        <v/>
      </c>
      <c r="K50" s="9"/>
      <c r="L50" s="9"/>
      <c r="M50" s="9"/>
      <c r="N50" s="9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>
      <c r="A51" s="14" t="str">
        <f>IF(DM_VPP!A43="","",DM_VPP!A43)</f>
        <v/>
      </c>
      <c r="B51" s="14" t="str">
        <f>IF($A51="","",IFERROR(VLOOKUP($A51,DM_VPP!$A$4:$F$120,3,FALSE),""))</f>
        <v/>
      </c>
      <c r="C51" s="14" t="str">
        <f>IF($A51="","",IFERROR(VLOOKUP($A51,DM_VPP!$A$4:$F$120,2,FALSE),""))</f>
        <v/>
      </c>
      <c r="D51" s="14" t="str">
        <f>IF($A51="","",IFERROR(VLOOKUP($A51,DM_VPP!$A$4:$F$120,4,FALSE),""))</f>
        <v/>
      </c>
      <c r="E51" s="15" t="str">
        <f>IF($A51="","",IFERROR(VLOOKUP($A51,DM_VPP!$A$4:$F$120,5,FALSE),0))</f>
        <v/>
      </c>
      <c r="F51" s="15" t="str">
        <f>IF($A51="","",SUMIFS(Nhap_Kho!$H$4:$H$303,Nhap_Kho!$D$4:$D$303,$A51,Nhap_Kho!$A$4:$A$303,"&gt;="&amp;$B$3,Nhap_Kho!$A$4:$A$303,"&lt;="&amp;$E$3))</f>
        <v/>
      </c>
      <c r="G51" s="15" t="str">
        <f>IF($A51="","",SUMIFS(Cap_Phat!$I$4:$I$303,Cap_Phat!$E$4:$E$303,$A51,Cap_Phat!$A$4:$A$303,"&gt;="&amp;$B$3,Cap_Phat!$A$4:$A$303,"&lt;="&amp;$E$3))</f>
        <v/>
      </c>
      <c r="H51" s="15" t="str">
        <f t="shared" si="2"/>
        <v/>
      </c>
      <c r="I51" s="15" t="str">
        <f t="shared" si="3"/>
        <v/>
      </c>
      <c r="J51" s="15" t="str">
        <f>IF($A51="","",SUMIFS(Cap_Phat!$M$4:$M$303,Cap_Phat!$E$4:$E$303,$A51,Cap_Phat!$A$4:$A$303,"&gt;="&amp;$B$3,Cap_Phat!$A$4:$A$303,"&lt;="&amp;$E$3))</f>
        <v/>
      </c>
      <c r="K51" s="9"/>
      <c r="L51" s="9"/>
      <c r="M51" s="9"/>
      <c r="N51" s="9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>
      <c r="A52" s="14" t="str">
        <f>IF(DM_VPP!A44="","",DM_VPP!A44)</f>
        <v/>
      </c>
      <c r="B52" s="14" t="str">
        <f>IF($A52="","",IFERROR(VLOOKUP($A52,DM_VPP!$A$4:$F$120,3,FALSE),""))</f>
        <v/>
      </c>
      <c r="C52" s="14" t="str">
        <f>IF($A52="","",IFERROR(VLOOKUP($A52,DM_VPP!$A$4:$F$120,2,FALSE),""))</f>
        <v/>
      </c>
      <c r="D52" s="14" t="str">
        <f>IF($A52="","",IFERROR(VLOOKUP($A52,DM_VPP!$A$4:$F$120,4,FALSE),""))</f>
        <v/>
      </c>
      <c r="E52" s="15" t="str">
        <f>IF($A52="","",IFERROR(VLOOKUP($A52,DM_VPP!$A$4:$F$120,5,FALSE),0))</f>
        <v/>
      </c>
      <c r="F52" s="15" t="str">
        <f>IF($A52="","",SUMIFS(Nhap_Kho!$H$4:$H$303,Nhap_Kho!$D$4:$D$303,$A52,Nhap_Kho!$A$4:$A$303,"&gt;="&amp;$B$3,Nhap_Kho!$A$4:$A$303,"&lt;="&amp;$E$3))</f>
        <v/>
      </c>
      <c r="G52" s="15" t="str">
        <f>IF($A52="","",SUMIFS(Cap_Phat!$I$4:$I$303,Cap_Phat!$E$4:$E$303,$A52,Cap_Phat!$A$4:$A$303,"&gt;="&amp;$B$3,Cap_Phat!$A$4:$A$303,"&lt;="&amp;$E$3))</f>
        <v/>
      </c>
      <c r="H52" s="15" t="str">
        <f t="shared" si="2"/>
        <v/>
      </c>
      <c r="I52" s="15" t="str">
        <f t="shared" si="3"/>
        <v/>
      </c>
      <c r="J52" s="15" t="str">
        <f>IF($A52="","",SUMIFS(Cap_Phat!$M$4:$M$303,Cap_Phat!$E$4:$E$303,$A52,Cap_Phat!$A$4:$A$303,"&gt;="&amp;$B$3,Cap_Phat!$A$4:$A$303,"&lt;="&amp;$E$3))</f>
        <v/>
      </c>
      <c r="K52" s="9"/>
      <c r="L52" s="9"/>
      <c r="M52" s="9"/>
      <c r="N52" s="9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>
      <c r="A53" s="14" t="str">
        <f>IF(DM_VPP!A45="","",DM_VPP!A45)</f>
        <v/>
      </c>
      <c r="B53" s="14" t="str">
        <f>IF($A53="","",IFERROR(VLOOKUP($A53,DM_VPP!$A$4:$F$120,3,FALSE),""))</f>
        <v/>
      </c>
      <c r="C53" s="14" t="str">
        <f>IF($A53="","",IFERROR(VLOOKUP($A53,DM_VPP!$A$4:$F$120,2,FALSE),""))</f>
        <v/>
      </c>
      <c r="D53" s="14" t="str">
        <f>IF($A53="","",IFERROR(VLOOKUP($A53,DM_VPP!$A$4:$F$120,4,FALSE),""))</f>
        <v/>
      </c>
      <c r="E53" s="15" t="str">
        <f>IF($A53="","",IFERROR(VLOOKUP($A53,DM_VPP!$A$4:$F$120,5,FALSE),0))</f>
        <v/>
      </c>
      <c r="F53" s="15" t="str">
        <f>IF($A53="","",SUMIFS(Nhap_Kho!$H$4:$H$303,Nhap_Kho!$D$4:$D$303,$A53,Nhap_Kho!$A$4:$A$303,"&gt;="&amp;$B$3,Nhap_Kho!$A$4:$A$303,"&lt;="&amp;$E$3))</f>
        <v/>
      </c>
      <c r="G53" s="15" t="str">
        <f>IF($A53="","",SUMIFS(Cap_Phat!$I$4:$I$303,Cap_Phat!$E$4:$E$303,$A53,Cap_Phat!$A$4:$A$303,"&gt;="&amp;$B$3,Cap_Phat!$A$4:$A$303,"&lt;="&amp;$E$3))</f>
        <v/>
      </c>
      <c r="H53" s="15" t="str">
        <f t="shared" si="2"/>
        <v/>
      </c>
      <c r="I53" s="15" t="str">
        <f t="shared" si="3"/>
        <v/>
      </c>
      <c r="J53" s="15" t="str">
        <f>IF($A53="","",SUMIFS(Cap_Phat!$M$4:$M$303,Cap_Phat!$E$4:$E$303,$A53,Cap_Phat!$A$4:$A$303,"&gt;="&amp;$B$3,Cap_Phat!$A$4:$A$303,"&lt;="&amp;$E$3))</f>
        <v/>
      </c>
      <c r="K53" s="9"/>
      <c r="L53" s="9"/>
      <c r="M53" s="9"/>
      <c r="N53" s="9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>
      <c r="A54" s="14" t="str">
        <f>IF(DM_VPP!A46="","",DM_VPP!A46)</f>
        <v/>
      </c>
      <c r="B54" s="14" t="str">
        <f>IF($A54="","",IFERROR(VLOOKUP($A54,DM_VPP!$A$4:$F$120,3,FALSE),""))</f>
        <v/>
      </c>
      <c r="C54" s="14" t="str">
        <f>IF($A54="","",IFERROR(VLOOKUP($A54,DM_VPP!$A$4:$F$120,2,FALSE),""))</f>
        <v/>
      </c>
      <c r="D54" s="14" t="str">
        <f>IF($A54="","",IFERROR(VLOOKUP($A54,DM_VPP!$A$4:$F$120,4,FALSE),""))</f>
        <v/>
      </c>
      <c r="E54" s="15" t="str">
        <f>IF($A54="","",IFERROR(VLOOKUP($A54,DM_VPP!$A$4:$F$120,5,FALSE),0))</f>
        <v/>
      </c>
      <c r="F54" s="15" t="str">
        <f>IF($A54="","",SUMIFS(Nhap_Kho!$H$4:$H$303,Nhap_Kho!$D$4:$D$303,$A54,Nhap_Kho!$A$4:$A$303,"&gt;="&amp;$B$3,Nhap_Kho!$A$4:$A$303,"&lt;="&amp;$E$3))</f>
        <v/>
      </c>
      <c r="G54" s="15" t="str">
        <f>IF($A54="","",SUMIFS(Cap_Phat!$I$4:$I$303,Cap_Phat!$E$4:$E$303,$A54,Cap_Phat!$A$4:$A$303,"&gt;="&amp;$B$3,Cap_Phat!$A$4:$A$303,"&lt;="&amp;$E$3))</f>
        <v/>
      </c>
      <c r="H54" s="15" t="str">
        <f t="shared" si="2"/>
        <v/>
      </c>
      <c r="I54" s="15" t="str">
        <f t="shared" si="3"/>
        <v/>
      </c>
      <c r="J54" s="15" t="str">
        <f>IF($A54="","",SUMIFS(Cap_Phat!$M$4:$M$303,Cap_Phat!$E$4:$E$303,$A54,Cap_Phat!$A$4:$A$303,"&gt;="&amp;$B$3,Cap_Phat!$A$4:$A$303,"&lt;="&amp;$E$3))</f>
        <v/>
      </c>
      <c r="K54" s="9"/>
      <c r="L54" s="9"/>
      <c r="M54" s="9"/>
      <c r="N54" s="9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>
      <c r="A55" s="14" t="str">
        <f>IF(DM_VPP!A47="","",DM_VPP!A47)</f>
        <v/>
      </c>
      <c r="B55" s="14" t="str">
        <f>IF($A55="","",IFERROR(VLOOKUP($A55,DM_VPP!$A$4:$F$120,3,FALSE),""))</f>
        <v/>
      </c>
      <c r="C55" s="14" t="str">
        <f>IF($A55="","",IFERROR(VLOOKUP($A55,DM_VPP!$A$4:$F$120,2,FALSE),""))</f>
        <v/>
      </c>
      <c r="D55" s="14" t="str">
        <f>IF($A55="","",IFERROR(VLOOKUP($A55,DM_VPP!$A$4:$F$120,4,FALSE),""))</f>
        <v/>
      </c>
      <c r="E55" s="15" t="str">
        <f>IF($A55="","",IFERROR(VLOOKUP($A55,DM_VPP!$A$4:$F$120,5,FALSE),0))</f>
        <v/>
      </c>
      <c r="F55" s="15" t="str">
        <f>IF($A55="","",SUMIFS(Nhap_Kho!$H$4:$H$303,Nhap_Kho!$D$4:$D$303,$A55,Nhap_Kho!$A$4:$A$303,"&gt;="&amp;$B$3,Nhap_Kho!$A$4:$A$303,"&lt;="&amp;$E$3))</f>
        <v/>
      </c>
      <c r="G55" s="15" t="str">
        <f>IF($A55="","",SUMIFS(Cap_Phat!$I$4:$I$303,Cap_Phat!$E$4:$E$303,$A55,Cap_Phat!$A$4:$A$303,"&gt;="&amp;$B$3,Cap_Phat!$A$4:$A$303,"&lt;="&amp;$E$3))</f>
        <v/>
      </c>
      <c r="H55" s="15" t="str">
        <f t="shared" si="2"/>
        <v/>
      </c>
      <c r="I55" s="15" t="str">
        <f t="shared" si="3"/>
        <v/>
      </c>
      <c r="J55" s="15" t="str">
        <f>IF($A55="","",SUMIFS(Cap_Phat!$M$4:$M$303,Cap_Phat!$E$4:$E$303,$A55,Cap_Phat!$A$4:$A$303,"&gt;="&amp;$B$3,Cap_Phat!$A$4:$A$303,"&lt;="&amp;$E$3))</f>
        <v/>
      </c>
      <c r="K55" s="9"/>
      <c r="L55" s="9"/>
      <c r="M55" s="9"/>
      <c r="N55" s="9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>
      <c r="A56" s="14" t="str">
        <f>IF(DM_VPP!A48="","",DM_VPP!A48)</f>
        <v/>
      </c>
      <c r="B56" s="14" t="str">
        <f>IF($A56="","",IFERROR(VLOOKUP($A56,DM_VPP!$A$4:$F$120,3,FALSE),""))</f>
        <v/>
      </c>
      <c r="C56" s="14" t="str">
        <f>IF($A56="","",IFERROR(VLOOKUP($A56,DM_VPP!$A$4:$F$120,2,FALSE),""))</f>
        <v/>
      </c>
      <c r="D56" s="14" t="str">
        <f>IF($A56="","",IFERROR(VLOOKUP($A56,DM_VPP!$A$4:$F$120,4,FALSE),""))</f>
        <v/>
      </c>
      <c r="E56" s="15" t="str">
        <f>IF($A56="","",IFERROR(VLOOKUP($A56,DM_VPP!$A$4:$F$120,5,FALSE),0))</f>
        <v/>
      </c>
      <c r="F56" s="15" t="str">
        <f>IF($A56="","",SUMIFS(Nhap_Kho!$H$4:$H$303,Nhap_Kho!$D$4:$D$303,$A56,Nhap_Kho!$A$4:$A$303,"&gt;="&amp;$B$3,Nhap_Kho!$A$4:$A$303,"&lt;="&amp;$E$3))</f>
        <v/>
      </c>
      <c r="G56" s="15" t="str">
        <f>IF($A56="","",SUMIFS(Cap_Phat!$I$4:$I$303,Cap_Phat!$E$4:$E$303,$A56,Cap_Phat!$A$4:$A$303,"&gt;="&amp;$B$3,Cap_Phat!$A$4:$A$303,"&lt;="&amp;$E$3))</f>
        <v/>
      </c>
      <c r="H56" s="15" t="str">
        <f t="shared" si="2"/>
        <v/>
      </c>
      <c r="I56" s="15" t="str">
        <f t="shared" si="3"/>
        <v/>
      </c>
      <c r="J56" s="15" t="str">
        <f>IF($A56="","",SUMIFS(Cap_Phat!$M$4:$M$303,Cap_Phat!$E$4:$E$303,$A56,Cap_Phat!$A$4:$A$303,"&gt;="&amp;$B$3,Cap_Phat!$A$4:$A$303,"&lt;="&amp;$E$3))</f>
        <v/>
      </c>
      <c r="K56" s="9"/>
      <c r="L56" s="9"/>
      <c r="M56" s="9"/>
      <c r="N56" s="9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>
      <c r="A57" s="14" t="str">
        <f>IF(DM_VPP!A49="","",DM_VPP!A49)</f>
        <v/>
      </c>
      <c r="B57" s="14" t="str">
        <f>IF($A57="","",IFERROR(VLOOKUP($A57,DM_VPP!$A$4:$F$120,3,FALSE),""))</f>
        <v/>
      </c>
      <c r="C57" s="14" t="str">
        <f>IF($A57="","",IFERROR(VLOOKUP($A57,DM_VPP!$A$4:$F$120,2,FALSE),""))</f>
        <v/>
      </c>
      <c r="D57" s="14" t="str">
        <f>IF($A57="","",IFERROR(VLOOKUP($A57,DM_VPP!$A$4:$F$120,4,FALSE),""))</f>
        <v/>
      </c>
      <c r="E57" s="15" t="str">
        <f>IF($A57="","",IFERROR(VLOOKUP($A57,DM_VPP!$A$4:$F$120,5,FALSE),0))</f>
        <v/>
      </c>
      <c r="F57" s="15" t="str">
        <f>IF($A57="","",SUMIFS(Nhap_Kho!$H$4:$H$303,Nhap_Kho!$D$4:$D$303,$A57,Nhap_Kho!$A$4:$A$303,"&gt;="&amp;$B$3,Nhap_Kho!$A$4:$A$303,"&lt;="&amp;$E$3))</f>
        <v/>
      </c>
      <c r="G57" s="15" t="str">
        <f>IF($A57="","",SUMIFS(Cap_Phat!$I$4:$I$303,Cap_Phat!$E$4:$E$303,$A57,Cap_Phat!$A$4:$A$303,"&gt;="&amp;$B$3,Cap_Phat!$A$4:$A$303,"&lt;="&amp;$E$3))</f>
        <v/>
      </c>
      <c r="H57" s="15" t="str">
        <f t="shared" si="2"/>
        <v/>
      </c>
      <c r="I57" s="15" t="str">
        <f t="shared" si="3"/>
        <v/>
      </c>
      <c r="J57" s="15" t="str">
        <f>IF($A57="","",SUMIFS(Cap_Phat!$M$4:$M$303,Cap_Phat!$E$4:$E$303,$A57,Cap_Phat!$A$4:$A$303,"&gt;="&amp;$B$3,Cap_Phat!$A$4:$A$303,"&lt;="&amp;$E$3))</f>
        <v/>
      </c>
      <c r="K57" s="9"/>
      <c r="L57" s="9"/>
      <c r="M57" s="9"/>
      <c r="N57" s="9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>
      <c r="A58" s="14" t="str">
        <f>IF(DM_VPP!A50="","",DM_VPP!A50)</f>
        <v/>
      </c>
      <c r="B58" s="14" t="str">
        <f>IF($A58="","",IFERROR(VLOOKUP($A58,DM_VPP!$A$4:$F$120,3,FALSE),""))</f>
        <v/>
      </c>
      <c r="C58" s="14" t="str">
        <f>IF($A58="","",IFERROR(VLOOKUP($A58,DM_VPP!$A$4:$F$120,2,FALSE),""))</f>
        <v/>
      </c>
      <c r="D58" s="14" t="str">
        <f>IF($A58="","",IFERROR(VLOOKUP($A58,DM_VPP!$A$4:$F$120,4,FALSE),""))</f>
        <v/>
      </c>
      <c r="E58" s="15" t="str">
        <f>IF($A58="","",IFERROR(VLOOKUP($A58,DM_VPP!$A$4:$F$120,5,FALSE),0))</f>
        <v/>
      </c>
      <c r="F58" s="15" t="str">
        <f>IF($A58="","",SUMIFS(Nhap_Kho!$H$4:$H$303,Nhap_Kho!$D$4:$D$303,$A58,Nhap_Kho!$A$4:$A$303,"&gt;="&amp;$B$3,Nhap_Kho!$A$4:$A$303,"&lt;="&amp;$E$3))</f>
        <v/>
      </c>
      <c r="G58" s="15" t="str">
        <f>IF($A58="","",SUMIFS(Cap_Phat!$I$4:$I$303,Cap_Phat!$E$4:$E$303,$A58,Cap_Phat!$A$4:$A$303,"&gt;="&amp;$B$3,Cap_Phat!$A$4:$A$303,"&lt;="&amp;$E$3))</f>
        <v/>
      </c>
      <c r="H58" s="15" t="str">
        <f t="shared" si="2"/>
        <v/>
      </c>
      <c r="I58" s="15" t="str">
        <f t="shared" si="3"/>
        <v/>
      </c>
      <c r="J58" s="15" t="str">
        <f>IF($A58="","",SUMIFS(Cap_Phat!$M$4:$M$303,Cap_Phat!$E$4:$E$303,$A58,Cap_Phat!$A$4:$A$303,"&gt;="&amp;$B$3,Cap_Phat!$A$4:$A$303,"&lt;="&amp;$E$3))</f>
        <v/>
      </c>
      <c r="K58" s="9"/>
      <c r="L58" s="9"/>
      <c r="M58" s="9"/>
      <c r="N58" s="9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>
      <c r="A59" s="14" t="str">
        <f>IF(DM_VPP!A51="","",DM_VPP!A51)</f>
        <v/>
      </c>
      <c r="B59" s="14" t="str">
        <f>IF($A59="","",IFERROR(VLOOKUP($A59,DM_VPP!$A$4:$F$120,3,FALSE),""))</f>
        <v/>
      </c>
      <c r="C59" s="14" t="str">
        <f>IF($A59="","",IFERROR(VLOOKUP($A59,DM_VPP!$A$4:$F$120,2,FALSE),""))</f>
        <v/>
      </c>
      <c r="D59" s="14" t="str">
        <f>IF($A59="","",IFERROR(VLOOKUP($A59,DM_VPP!$A$4:$F$120,4,FALSE),""))</f>
        <v/>
      </c>
      <c r="E59" s="15" t="str">
        <f>IF($A59="","",IFERROR(VLOOKUP($A59,DM_VPP!$A$4:$F$120,5,FALSE),0))</f>
        <v/>
      </c>
      <c r="F59" s="15" t="str">
        <f>IF($A59="","",SUMIFS(Nhap_Kho!$H$4:$H$303,Nhap_Kho!$D$4:$D$303,$A59,Nhap_Kho!$A$4:$A$303,"&gt;="&amp;$B$3,Nhap_Kho!$A$4:$A$303,"&lt;="&amp;$E$3))</f>
        <v/>
      </c>
      <c r="G59" s="15" t="str">
        <f>IF($A59="","",SUMIFS(Cap_Phat!$I$4:$I$303,Cap_Phat!$E$4:$E$303,$A59,Cap_Phat!$A$4:$A$303,"&gt;="&amp;$B$3,Cap_Phat!$A$4:$A$303,"&lt;="&amp;$E$3))</f>
        <v/>
      </c>
      <c r="H59" s="15" t="str">
        <f t="shared" si="2"/>
        <v/>
      </c>
      <c r="I59" s="15" t="str">
        <f t="shared" si="3"/>
        <v/>
      </c>
      <c r="J59" s="15" t="str">
        <f>IF($A59="","",SUMIFS(Cap_Phat!$M$4:$M$303,Cap_Phat!$E$4:$E$303,$A59,Cap_Phat!$A$4:$A$303,"&gt;="&amp;$B$3,Cap_Phat!$A$4:$A$303,"&lt;="&amp;$E$3))</f>
        <v/>
      </c>
      <c r="K59" s="9"/>
      <c r="L59" s="9"/>
      <c r="M59" s="9"/>
      <c r="N59" s="9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14" t="str">
        <f>IF(DM_VPP!A52="","",DM_VPP!A52)</f>
        <v/>
      </c>
      <c r="B60" s="14" t="str">
        <f>IF($A60="","",IFERROR(VLOOKUP($A60,DM_VPP!$A$4:$F$120,3,FALSE),""))</f>
        <v/>
      </c>
      <c r="C60" s="14" t="str">
        <f>IF($A60="","",IFERROR(VLOOKUP($A60,DM_VPP!$A$4:$F$120,2,FALSE),""))</f>
        <v/>
      </c>
      <c r="D60" s="14" t="str">
        <f>IF($A60="","",IFERROR(VLOOKUP($A60,DM_VPP!$A$4:$F$120,4,FALSE),""))</f>
        <v/>
      </c>
      <c r="E60" s="15" t="str">
        <f>IF($A60="","",IFERROR(VLOOKUP($A60,DM_VPP!$A$4:$F$120,5,FALSE),0))</f>
        <v/>
      </c>
      <c r="F60" s="15" t="str">
        <f>IF($A60="","",SUMIFS(Nhap_Kho!$H$4:$H$303,Nhap_Kho!$D$4:$D$303,$A60,Nhap_Kho!$A$4:$A$303,"&gt;="&amp;$B$3,Nhap_Kho!$A$4:$A$303,"&lt;="&amp;$E$3))</f>
        <v/>
      </c>
      <c r="G60" s="15" t="str">
        <f>IF($A60="","",SUMIFS(Cap_Phat!$I$4:$I$303,Cap_Phat!$E$4:$E$303,$A60,Cap_Phat!$A$4:$A$303,"&gt;="&amp;$B$3,Cap_Phat!$A$4:$A$303,"&lt;="&amp;$E$3))</f>
        <v/>
      </c>
      <c r="H60" s="15" t="str">
        <f t="shared" si="2"/>
        <v/>
      </c>
      <c r="I60" s="15" t="str">
        <f t="shared" si="3"/>
        <v/>
      </c>
      <c r="J60" s="15" t="str">
        <f>IF($A60="","",SUMIFS(Cap_Phat!$M$4:$M$303,Cap_Phat!$E$4:$E$303,$A60,Cap_Phat!$A$4:$A$303,"&gt;="&amp;$B$3,Cap_Phat!$A$4:$A$303,"&lt;="&amp;$E$3))</f>
        <v/>
      </c>
      <c r="K60" s="9"/>
      <c r="L60" s="9"/>
      <c r="M60" s="9"/>
      <c r="N60" s="9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>
      <c r="A61" s="14" t="str">
        <f>IF(DM_VPP!A53="","",DM_VPP!A53)</f>
        <v/>
      </c>
      <c r="B61" s="14" t="str">
        <f>IF($A61="","",IFERROR(VLOOKUP($A61,DM_VPP!$A$4:$F$120,3,FALSE),""))</f>
        <v/>
      </c>
      <c r="C61" s="14" t="str">
        <f>IF($A61="","",IFERROR(VLOOKUP($A61,DM_VPP!$A$4:$F$120,2,FALSE),""))</f>
        <v/>
      </c>
      <c r="D61" s="14" t="str">
        <f>IF($A61="","",IFERROR(VLOOKUP($A61,DM_VPP!$A$4:$F$120,4,FALSE),""))</f>
        <v/>
      </c>
      <c r="E61" s="15" t="str">
        <f>IF($A61="","",IFERROR(VLOOKUP($A61,DM_VPP!$A$4:$F$120,5,FALSE),0))</f>
        <v/>
      </c>
      <c r="F61" s="15" t="str">
        <f>IF($A61="","",SUMIFS(Nhap_Kho!$H$4:$H$303,Nhap_Kho!$D$4:$D$303,$A61,Nhap_Kho!$A$4:$A$303,"&gt;="&amp;$B$3,Nhap_Kho!$A$4:$A$303,"&lt;="&amp;$E$3))</f>
        <v/>
      </c>
      <c r="G61" s="15" t="str">
        <f>IF($A61="","",SUMIFS(Cap_Phat!$I$4:$I$303,Cap_Phat!$E$4:$E$303,$A61,Cap_Phat!$A$4:$A$303,"&gt;="&amp;$B$3,Cap_Phat!$A$4:$A$303,"&lt;="&amp;$E$3))</f>
        <v/>
      </c>
      <c r="H61" s="15" t="str">
        <f t="shared" si="2"/>
        <v/>
      </c>
      <c r="I61" s="15" t="str">
        <f t="shared" si="3"/>
        <v/>
      </c>
      <c r="J61" s="15" t="str">
        <f>IF($A61="","",SUMIFS(Cap_Phat!$M$4:$M$303,Cap_Phat!$E$4:$E$303,$A61,Cap_Phat!$A$4:$A$303,"&gt;="&amp;$B$3,Cap_Phat!$A$4:$A$303,"&lt;="&amp;$E$3))</f>
        <v/>
      </c>
      <c r="K61" s="9"/>
      <c r="L61" s="9"/>
      <c r="M61" s="9"/>
      <c r="N61" s="9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14" t="str">
        <f>IF(DM_VPP!A54="","",DM_VPP!A54)</f>
        <v/>
      </c>
      <c r="B62" s="14" t="str">
        <f>IF($A62="","",IFERROR(VLOOKUP($A62,DM_VPP!$A$4:$F$120,3,FALSE),""))</f>
        <v/>
      </c>
      <c r="C62" s="14" t="str">
        <f>IF($A62="","",IFERROR(VLOOKUP($A62,DM_VPP!$A$4:$F$120,2,FALSE),""))</f>
        <v/>
      </c>
      <c r="D62" s="14" t="str">
        <f>IF($A62="","",IFERROR(VLOOKUP($A62,DM_VPP!$A$4:$F$120,4,FALSE),""))</f>
        <v/>
      </c>
      <c r="E62" s="15" t="str">
        <f>IF($A62="","",IFERROR(VLOOKUP($A62,DM_VPP!$A$4:$F$120,5,FALSE),0))</f>
        <v/>
      </c>
      <c r="F62" s="15" t="str">
        <f>IF($A62="","",SUMIFS(Nhap_Kho!$H$4:$H$303,Nhap_Kho!$D$4:$D$303,$A62,Nhap_Kho!$A$4:$A$303,"&gt;="&amp;$B$3,Nhap_Kho!$A$4:$A$303,"&lt;="&amp;$E$3))</f>
        <v/>
      </c>
      <c r="G62" s="15" t="str">
        <f>IF($A62="","",SUMIFS(Cap_Phat!$I$4:$I$303,Cap_Phat!$E$4:$E$303,$A62,Cap_Phat!$A$4:$A$303,"&gt;="&amp;$B$3,Cap_Phat!$A$4:$A$303,"&lt;="&amp;$E$3))</f>
        <v/>
      </c>
      <c r="H62" s="15" t="str">
        <f t="shared" si="2"/>
        <v/>
      </c>
      <c r="I62" s="15" t="str">
        <f t="shared" si="3"/>
        <v/>
      </c>
      <c r="J62" s="15" t="str">
        <f>IF($A62="","",SUMIFS(Cap_Phat!$M$4:$M$303,Cap_Phat!$E$4:$E$303,$A62,Cap_Phat!$A$4:$A$303,"&gt;="&amp;$B$3,Cap_Phat!$A$4:$A$303,"&lt;="&amp;$E$3))</f>
        <v/>
      </c>
      <c r="K62" s="9"/>
      <c r="L62" s="9"/>
      <c r="M62" s="9"/>
      <c r="N62" s="9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14" t="str">
        <f>IF(DM_VPP!A55="","",DM_VPP!A55)</f>
        <v/>
      </c>
      <c r="B63" s="14" t="str">
        <f>IF($A63="","",IFERROR(VLOOKUP($A63,DM_VPP!$A$4:$F$120,3,FALSE),""))</f>
        <v/>
      </c>
      <c r="C63" s="14" t="str">
        <f>IF($A63="","",IFERROR(VLOOKUP($A63,DM_VPP!$A$4:$F$120,2,FALSE),""))</f>
        <v/>
      </c>
      <c r="D63" s="14" t="str">
        <f>IF($A63="","",IFERROR(VLOOKUP($A63,DM_VPP!$A$4:$F$120,4,FALSE),""))</f>
        <v/>
      </c>
      <c r="E63" s="15" t="str">
        <f>IF($A63="","",IFERROR(VLOOKUP($A63,DM_VPP!$A$4:$F$120,5,FALSE),0))</f>
        <v/>
      </c>
      <c r="F63" s="15" t="str">
        <f>IF($A63="","",SUMIFS(Nhap_Kho!$H$4:$H$303,Nhap_Kho!$D$4:$D$303,$A63,Nhap_Kho!$A$4:$A$303,"&gt;="&amp;$B$3,Nhap_Kho!$A$4:$A$303,"&lt;="&amp;$E$3))</f>
        <v/>
      </c>
      <c r="G63" s="15" t="str">
        <f>IF($A63="","",SUMIFS(Cap_Phat!$I$4:$I$303,Cap_Phat!$E$4:$E$303,$A63,Cap_Phat!$A$4:$A$303,"&gt;="&amp;$B$3,Cap_Phat!$A$4:$A$303,"&lt;="&amp;$E$3))</f>
        <v/>
      </c>
      <c r="H63" s="15" t="str">
        <f t="shared" si="2"/>
        <v/>
      </c>
      <c r="I63" s="15" t="str">
        <f t="shared" si="3"/>
        <v/>
      </c>
      <c r="J63" s="15" t="str">
        <f>IF($A63="","",SUMIFS(Cap_Phat!$M$4:$M$303,Cap_Phat!$E$4:$E$303,$A63,Cap_Phat!$A$4:$A$303,"&gt;="&amp;$B$3,Cap_Phat!$A$4:$A$303,"&lt;="&amp;$E$3))</f>
        <v/>
      </c>
      <c r="K63" s="9"/>
      <c r="L63" s="9"/>
      <c r="M63" s="9"/>
      <c r="N63" s="9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14" t="str">
        <f>IF(DM_VPP!A56="","",DM_VPP!A56)</f>
        <v/>
      </c>
      <c r="B64" s="14" t="str">
        <f>IF($A64="","",IFERROR(VLOOKUP($A64,DM_VPP!$A$4:$F$120,3,FALSE),""))</f>
        <v/>
      </c>
      <c r="C64" s="14" t="str">
        <f>IF($A64="","",IFERROR(VLOOKUP($A64,DM_VPP!$A$4:$F$120,2,FALSE),""))</f>
        <v/>
      </c>
      <c r="D64" s="14" t="str">
        <f>IF($A64="","",IFERROR(VLOOKUP($A64,DM_VPP!$A$4:$F$120,4,FALSE),""))</f>
        <v/>
      </c>
      <c r="E64" s="15" t="str">
        <f>IF($A64="","",IFERROR(VLOOKUP($A64,DM_VPP!$A$4:$F$120,5,FALSE),0))</f>
        <v/>
      </c>
      <c r="F64" s="15" t="str">
        <f>IF($A64="","",SUMIFS(Nhap_Kho!$H$4:$H$303,Nhap_Kho!$D$4:$D$303,$A64,Nhap_Kho!$A$4:$A$303,"&gt;="&amp;$B$3,Nhap_Kho!$A$4:$A$303,"&lt;="&amp;$E$3))</f>
        <v/>
      </c>
      <c r="G64" s="15" t="str">
        <f>IF($A64="","",SUMIFS(Cap_Phat!$I$4:$I$303,Cap_Phat!$E$4:$E$303,$A64,Cap_Phat!$A$4:$A$303,"&gt;="&amp;$B$3,Cap_Phat!$A$4:$A$303,"&lt;="&amp;$E$3))</f>
        <v/>
      </c>
      <c r="H64" s="15" t="str">
        <f t="shared" si="2"/>
        <v/>
      </c>
      <c r="I64" s="15" t="str">
        <f t="shared" si="3"/>
        <v/>
      </c>
      <c r="J64" s="15" t="str">
        <f>IF($A64="","",SUMIFS(Cap_Phat!$M$4:$M$303,Cap_Phat!$E$4:$E$303,$A64,Cap_Phat!$A$4:$A$303,"&gt;="&amp;$B$3,Cap_Phat!$A$4:$A$303,"&lt;="&amp;$E$3))</f>
        <v/>
      </c>
      <c r="K64" s="9"/>
      <c r="L64" s="9"/>
      <c r="M64" s="9"/>
      <c r="N64" s="9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14" t="str">
        <f>IF(DM_VPP!A57="","",DM_VPP!A57)</f>
        <v/>
      </c>
      <c r="B65" s="14" t="str">
        <f>IF($A65="","",IFERROR(VLOOKUP($A65,DM_VPP!$A$4:$F$120,3,FALSE),""))</f>
        <v/>
      </c>
      <c r="C65" s="14" t="str">
        <f>IF($A65="","",IFERROR(VLOOKUP($A65,DM_VPP!$A$4:$F$120,2,FALSE),""))</f>
        <v/>
      </c>
      <c r="D65" s="14" t="str">
        <f>IF($A65="","",IFERROR(VLOOKUP($A65,DM_VPP!$A$4:$F$120,4,FALSE),""))</f>
        <v/>
      </c>
      <c r="E65" s="15" t="str">
        <f>IF($A65="","",IFERROR(VLOOKUP($A65,DM_VPP!$A$4:$F$120,5,FALSE),0))</f>
        <v/>
      </c>
      <c r="F65" s="15" t="str">
        <f>IF($A65="","",SUMIFS(Nhap_Kho!$H$4:$H$303,Nhap_Kho!$D$4:$D$303,$A65,Nhap_Kho!$A$4:$A$303,"&gt;="&amp;$B$3,Nhap_Kho!$A$4:$A$303,"&lt;="&amp;$E$3))</f>
        <v/>
      </c>
      <c r="G65" s="15" t="str">
        <f>IF($A65="","",SUMIFS(Cap_Phat!$I$4:$I$303,Cap_Phat!$E$4:$E$303,$A65,Cap_Phat!$A$4:$A$303,"&gt;="&amp;$B$3,Cap_Phat!$A$4:$A$303,"&lt;="&amp;$E$3))</f>
        <v/>
      </c>
      <c r="H65" s="15" t="str">
        <f t="shared" si="2"/>
        <v/>
      </c>
      <c r="I65" s="15" t="str">
        <f t="shared" si="3"/>
        <v/>
      </c>
      <c r="J65" s="15" t="str">
        <f>IF($A65="","",SUMIFS(Cap_Phat!$M$4:$M$303,Cap_Phat!$E$4:$E$303,$A65,Cap_Phat!$A$4:$A$303,"&gt;="&amp;$B$3,Cap_Phat!$A$4:$A$303,"&lt;="&amp;$E$3))</f>
        <v/>
      </c>
      <c r="K65" s="9"/>
      <c r="L65" s="9"/>
      <c r="M65" s="9"/>
      <c r="N65" s="9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14" t="str">
        <f>IF(DM_VPP!A58="","",DM_VPP!A58)</f>
        <v/>
      </c>
      <c r="B66" s="14" t="str">
        <f>IF($A66="","",IFERROR(VLOOKUP($A66,DM_VPP!$A$4:$F$120,3,FALSE),""))</f>
        <v/>
      </c>
      <c r="C66" s="14" t="str">
        <f>IF($A66="","",IFERROR(VLOOKUP($A66,DM_VPP!$A$4:$F$120,2,FALSE),""))</f>
        <v/>
      </c>
      <c r="D66" s="14" t="str">
        <f>IF($A66="","",IFERROR(VLOOKUP($A66,DM_VPP!$A$4:$F$120,4,FALSE),""))</f>
        <v/>
      </c>
      <c r="E66" s="15" t="str">
        <f>IF($A66="","",IFERROR(VLOOKUP($A66,DM_VPP!$A$4:$F$120,5,FALSE),0))</f>
        <v/>
      </c>
      <c r="F66" s="15" t="str">
        <f>IF($A66="","",SUMIFS(Nhap_Kho!$H$4:$H$303,Nhap_Kho!$D$4:$D$303,$A66,Nhap_Kho!$A$4:$A$303,"&gt;="&amp;$B$3,Nhap_Kho!$A$4:$A$303,"&lt;="&amp;$E$3))</f>
        <v/>
      </c>
      <c r="G66" s="15" t="str">
        <f>IF($A66="","",SUMIFS(Cap_Phat!$I$4:$I$303,Cap_Phat!$E$4:$E$303,$A66,Cap_Phat!$A$4:$A$303,"&gt;="&amp;$B$3,Cap_Phat!$A$4:$A$303,"&lt;="&amp;$E$3))</f>
        <v/>
      </c>
      <c r="H66" s="15" t="str">
        <f t="shared" si="2"/>
        <v/>
      </c>
      <c r="I66" s="15" t="str">
        <f t="shared" si="3"/>
        <v/>
      </c>
      <c r="J66" s="15" t="str">
        <f>IF($A66="","",SUMIFS(Cap_Phat!$M$4:$M$303,Cap_Phat!$E$4:$E$303,$A66,Cap_Phat!$A$4:$A$303,"&gt;="&amp;$B$3,Cap_Phat!$A$4:$A$303,"&lt;="&amp;$E$3))</f>
        <v/>
      </c>
      <c r="K66" s="9"/>
      <c r="L66" s="9"/>
      <c r="M66" s="9"/>
      <c r="N66" s="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4" t="str">
        <f>IF(DM_VPP!A59="","",DM_VPP!A59)</f>
        <v/>
      </c>
      <c r="B67" s="14" t="str">
        <f>IF($A67="","",IFERROR(VLOOKUP($A67,DM_VPP!$A$4:$F$120,3,FALSE),""))</f>
        <v/>
      </c>
      <c r="C67" s="14" t="str">
        <f>IF($A67="","",IFERROR(VLOOKUP($A67,DM_VPP!$A$4:$F$120,2,FALSE),""))</f>
        <v/>
      </c>
      <c r="D67" s="14" t="str">
        <f>IF($A67="","",IFERROR(VLOOKUP($A67,DM_VPP!$A$4:$F$120,4,FALSE),""))</f>
        <v/>
      </c>
      <c r="E67" s="15" t="str">
        <f>IF($A67="","",IFERROR(VLOOKUP($A67,DM_VPP!$A$4:$F$120,5,FALSE),0))</f>
        <v/>
      </c>
      <c r="F67" s="15" t="str">
        <f>IF($A67="","",SUMIFS(Nhap_Kho!$H$4:$H$303,Nhap_Kho!$D$4:$D$303,$A67,Nhap_Kho!$A$4:$A$303,"&gt;="&amp;$B$3,Nhap_Kho!$A$4:$A$303,"&lt;="&amp;$E$3))</f>
        <v/>
      </c>
      <c r="G67" s="15" t="str">
        <f>IF($A67="","",SUMIFS(Cap_Phat!$I$4:$I$303,Cap_Phat!$E$4:$E$303,$A67,Cap_Phat!$A$4:$A$303,"&gt;="&amp;$B$3,Cap_Phat!$A$4:$A$303,"&lt;="&amp;$E$3))</f>
        <v/>
      </c>
      <c r="H67" s="15" t="str">
        <f t="shared" si="2"/>
        <v/>
      </c>
      <c r="I67" s="15" t="str">
        <f t="shared" si="3"/>
        <v/>
      </c>
      <c r="J67" s="15" t="str">
        <f>IF($A67="","",SUMIFS(Cap_Phat!$M$4:$M$303,Cap_Phat!$E$4:$E$303,$A67,Cap_Phat!$A$4:$A$303,"&gt;="&amp;$B$3,Cap_Phat!$A$4:$A$303,"&lt;="&amp;$E$3))</f>
        <v/>
      </c>
      <c r="K67" s="9"/>
      <c r="L67" s="9"/>
      <c r="M67" s="9"/>
      <c r="N67" s="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14" t="str">
        <f>IF(DM_VPP!A60="","",DM_VPP!A60)</f>
        <v/>
      </c>
      <c r="B68" s="14" t="str">
        <f>IF($A68="","",IFERROR(VLOOKUP($A68,DM_VPP!$A$4:$F$120,3,FALSE),""))</f>
        <v/>
      </c>
      <c r="C68" s="14" t="str">
        <f>IF($A68="","",IFERROR(VLOOKUP($A68,DM_VPP!$A$4:$F$120,2,FALSE),""))</f>
        <v/>
      </c>
      <c r="D68" s="14" t="str">
        <f>IF($A68="","",IFERROR(VLOOKUP($A68,DM_VPP!$A$4:$F$120,4,FALSE),""))</f>
        <v/>
      </c>
      <c r="E68" s="15" t="str">
        <f>IF($A68="","",IFERROR(VLOOKUP($A68,DM_VPP!$A$4:$F$120,5,FALSE),0))</f>
        <v/>
      </c>
      <c r="F68" s="15" t="str">
        <f>IF($A68="","",SUMIFS(Nhap_Kho!$H$4:$H$303,Nhap_Kho!$D$4:$D$303,$A68,Nhap_Kho!$A$4:$A$303,"&gt;="&amp;$B$3,Nhap_Kho!$A$4:$A$303,"&lt;="&amp;$E$3))</f>
        <v/>
      </c>
      <c r="G68" s="15" t="str">
        <f>IF($A68="","",SUMIFS(Cap_Phat!$I$4:$I$303,Cap_Phat!$E$4:$E$303,$A68,Cap_Phat!$A$4:$A$303,"&gt;="&amp;$B$3,Cap_Phat!$A$4:$A$303,"&lt;="&amp;$E$3))</f>
        <v/>
      </c>
      <c r="H68" s="15" t="str">
        <f t="shared" si="2"/>
        <v/>
      </c>
      <c r="I68" s="15" t="str">
        <f t="shared" si="3"/>
        <v/>
      </c>
      <c r="J68" s="15" t="str">
        <f>IF($A68="","",SUMIFS(Cap_Phat!$M$4:$M$303,Cap_Phat!$E$4:$E$303,$A68,Cap_Phat!$A$4:$A$303,"&gt;="&amp;$B$3,Cap_Phat!$A$4:$A$303,"&lt;="&amp;$E$3))</f>
        <v/>
      </c>
      <c r="K68" s="9"/>
      <c r="L68" s="9"/>
      <c r="M68" s="9"/>
      <c r="N68" s="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4" t="str">
        <f>IF(DM_VPP!A61="","",DM_VPP!A61)</f>
        <v/>
      </c>
      <c r="B69" s="14" t="str">
        <f>IF($A69="","",IFERROR(VLOOKUP($A69,DM_VPP!$A$4:$F$120,3,FALSE),""))</f>
        <v/>
      </c>
      <c r="C69" s="14" t="str">
        <f>IF($A69="","",IFERROR(VLOOKUP($A69,DM_VPP!$A$4:$F$120,2,FALSE),""))</f>
        <v/>
      </c>
      <c r="D69" s="14" t="str">
        <f>IF($A69="","",IFERROR(VLOOKUP($A69,DM_VPP!$A$4:$F$120,4,FALSE),""))</f>
        <v/>
      </c>
      <c r="E69" s="15" t="str">
        <f>IF($A69="","",IFERROR(VLOOKUP($A69,DM_VPP!$A$4:$F$120,5,FALSE),0))</f>
        <v/>
      </c>
      <c r="F69" s="15" t="str">
        <f>IF($A69="","",SUMIFS(Nhap_Kho!$H$4:$H$303,Nhap_Kho!$D$4:$D$303,$A69,Nhap_Kho!$A$4:$A$303,"&gt;="&amp;$B$3,Nhap_Kho!$A$4:$A$303,"&lt;="&amp;$E$3))</f>
        <v/>
      </c>
      <c r="G69" s="15" t="str">
        <f>IF($A69="","",SUMIFS(Cap_Phat!$I$4:$I$303,Cap_Phat!$E$4:$E$303,$A69,Cap_Phat!$A$4:$A$303,"&gt;="&amp;$B$3,Cap_Phat!$A$4:$A$303,"&lt;="&amp;$E$3))</f>
        <v/>
      </c>
      <c r="H69" s="15" t="str">
        <f t="shared" si="2"/>
        <v/>
      </c>
      <c r="I69" s="15" t="str">
        <f t="shared" si="3"/>
        <v/>
      </c>
      <c r="J69" s="15" t="str">
        <f>IF($A69="","",SUMIFS(Cap_Phat!$M$4:$M$303,Cap_Phat!$E$4:$E$303,$A69,Cap_Phat!$A$4:$A$303,"&gt;="&amp;$B$3,Cap_Phat!$A$4:$A$303,"&lt;="&amp;$E$3))</f>
        <v/>
      </c>
      <c r="K69" s="9"/>
      <c r="L69" s="9"/>
      <c r="M69" s="9"/>
      <c r="N69" s="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14" t="str">
        <f>IF(DM_VPP!A62="","",DM_VPP!A62)</f>
        <v/>
      </c>
      <c r="B70" s="14" t="str">
        <f>IF($A70="","",IFERROR(VLOOKUP($A70,DM_VPP!$A$4:$F$120,3,FALSE),""))</f>
        <v/>
      </c>
      <c r="C70" s="14" t="str">
        <f>IF($A70="","",IFERROR(VLOOKUP($A70,DM_VPP!$A$4:$F$120,2,FALSE),""))</f>
        <v/>
      </c>
      <c r="D70" s="14" t="str">
        <f>IF($A70="","",IFERROR(VLOOKUP($A70,DM_VPP!$A$4:$F$120,4,FALSE),""))</f>
        <v/>
      </c>
      <c r="E70" s="15" t="str">
        <f>IF($A70="","",IFERROR(VLOOKUP($A70,DM_VPP!$A$4:$F$120,5,FALSE),0))</f>
        <v/>
      </c>
      <c r="F70" s="15" t="str">
        <f>IF($A70="","",SUMIFS(Nhap_Kho!$H$4:$H$303,Nhap_Kho!$D$4:$D$303,$A70,Nhap_Kho!$A$4:$A$303,"&gt;="&amp;$B$3,Nhap_Kho!$A$4:$A$303,"&lt;="&amp;$E$3))</f>
        <v/>
      </c>
      <c r="G70" s="15" t="str">
        <f>IF($A70="","",SUMIFS(Cap_Phat!$I$4:$I$303,Cap_Phat!$E$4:$E$303,$A70,Cap_Phat!$A$4:$A$303,"&gt;="&amp;$B$3,Cap_Phat!$A$4:$A$303,"&lt;="&amp;$E$3))</f>
        <v/>
      </c>
      <c r="H70" s="15" t="str">
        <f t="shared" si="2"/>
        <v/>
      </c>
      <c r="I70" s="15" t="str">
        <f t="shared" si="3"/>
        <v/>
      </c>
      <c r="J70" s="15" t="str">
        <f>IF($A70="","",SUMIFS(Cap_Phat!$M$4:$M$303,Cap_Phat!$E$4:$E$303,$A70,Cap_Phat!$A$4:$A$303,"&gt;="&amp;$B$3,Cap_Phat!$A$4:$A$303,"&lt;="&amp;$E$3))</f>
        <v/>
      </c>
      <c r="K70" s="9"/>
      <c r="L70" s="9"/>
      <c r="M70" s="9"/>
      <c r="N70" s="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4" t="str">
        <f>IF(DM_VPP!A63="","",DM_VPP!A63)</f>
        <v/>
      </c>
      <c r="B71" s="14" t="str">
        <f>IF($A71="","",IFERROR(VLOOKUP($A71,DM_VPP!$A$4:$F$120,3,FALSE),""))</f>
        <v/>
      </c>
      <c r="C71" s="14" t="str">
        <f>IF($A71="","",IFERROR(VLOOKUP($A71,DM_VPP!$A$4:$F$120,2,FALSE),""))</f>
        <v/>
      </c>
      <c r="D71" s="14" t="str">
        <f>IF($A71="","",IFERROR(VLOOKUP($A71,DM_VPP!$A$4:$F$120,4,FALSE),""))</f>
        <v/>
      </c>
      <c r="E71" s="15" t="str">
        <f>IF($A71="","",IFERROR(VLOOKUP($A71,DM_VPP!$A$4:$F$120,5,FALSE),0))</f>
        <v/>
      </c>
      <c r="F71" s="15" t="str">
        <f>IF($A71="","",SUMIFS(Nhap_Kho!$H$4:$H$303,Nhap_Kho!$D$4:$D$303,$A71,Nhap_Kho!$A$4:$A$303,"&gt;="&amp;$B$3,Nhap_Kho!$A$4:$A$303,"&lt;="&amp;$E$3))</f>
        <v/>
      </c>
      <c r="G71" s="15" t="str">
        <f>IF($A71="","",SUMIFS(Cap_Phat!$I$4:$I$303,Cap_Phat!$E$4:$E$303,$A71,Cap_Phat!$A$4:$A$303,"&gt;="&amp;$B$3,Cap_Phat!$A$4:$A$303,"&lt;="&amp;$E$3))</f>
        <v/>
      </c>
      <c r="H71" s="15" t="str">
        <f t="shared" si="2"/>
        <v/>
      </c>
      <c r="I71" s="15" t="str">
        <f t="shared" si="3"/>
        <v/>
      </c>
      <c r="J71" s="15" t="str">
        <f>IF($A71="","",SUMIFS(Cap_Phat!$M$4:$M$303,Cap_Phat!$E$4:$E$303,$A71,Cap_Phat!$A$4:$A$303,"&gt;="&amp;$B$3,Cap_Phat!$A$4:$A$303,"&lt;="&amp;$E$3))</f>
        <v/>
      </c>
      <c r="K71" s="9"/>
      <c r="L71" s="9"/>
      <c r="M71" s="9"/>
      <c r="N71" s="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14" t="str">
        <f>IF(DM_VPP!A64="","",DM_VPP!A64)</f>
        <v/>
      </c>
      <c r="B72" s="14" t="str">
        <f>IF($A72="","",IFERROR(VLOOKUP($A72,DM_VPP!$A$4:$F$120,3,FALSE),""))</f>
        <v/>
      </c>
      <c r="C72" s="14" t="str">
        <f>IF($A72="","",IFERROR(VLOOKUP($A72,DM_VPP!$A$4:$F$120,2,FALSE),""))</f>
        <v/>
      </c>
      <c r="D72" s="14" t="str">
        <f>IF($A72="","",IFERROR(VLOOKUP($A72,DM_VPP!$A$4:$F$120,4,FALSE),""))</f>
        <v/>
      </c>
      <c r="E72" s="15" t="str">
        <f>IF($A72="","",IFERROR(VLOOKUP($A72,DM_VPP!$A$4:$F$120,5,FALSE),0))</f>
        <v/>
      </c>
      <c r="F72" s="15" t="str">
        <f>IF($A72="","",SUMIFS(Nhap_Kho!$H$4:$H$303,Nhap_Kho!$D$4:$D$303,$A72,Nhap_Kho!$A$4:$A$303,"&gt;="&amp;$B$3,Nhap_Kho!$A$4:$A$303,"&lt;="&amp;$E$3))</f>
        <v/>
      </c>
      <c r="G72" s="15" t="str">
        <f>IF($A72="","",SUMIFS(Cap_Phat!$I$4:$I$303,Cap_Phat!$E$4:$E$303,$A72,Cap_Phat!$A$4:$A$303,"&gt;="&amp;$B$3,Cap_Phat!$A$4:$A$303,"&lt;="&amp;$E$3))</f>
        <v/>
      </c>
      <c r="H72" s="15" t="str">
        <f t="shared" si="2"/>
        <v/>
      </c>
      <c r="I72" s="15" t="str">
        <f t="shared" si="3"/>
        <v/>
      </c>
      <c r="J72" s="15" t="str">
        <f>IF($A72="","",SUMIFS(Cap_Phat!$M$4:$M$303,Cap_Phat!$E$4:$E$303,$A72,Cap_Phat!$A$4:$A$303,"&gt;="&amp;$B$3,Cap_Phat!$A$4:$A$303,"&lt;="&amp;$E$3))</f>
        <v/>
      </c>
      <c r="K72" s="9"/>
      <c r="L72" s="9"/>
      <c r="M72" s="9"/>
      <c r="N72" s="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4" t="str">
        <f>IF(DM_VPP!A65="","",DM_VPP!A65)</f>
        <v/>
      </c>
      <c r="B73" s="14" t="str">
        <f>IF($A73="","",IFERROR(VLOOKUP($A73,DM_VPP!$A$4:$F$120,3,FALSE),""))</f>
        <v/>
      </c>
      <c r="C73" s="14" t="str">
        <f>IF($A73="","",IFERROR(VLOOKUP($A73,DM_VPP!$A$4:$F$120,2,FALSE),""))</f>
        <v/>
      </c>
      <c r="D73" s="14" t="str">
        <f>IF($A73="","",IFERROR(VLOOKUP($A73,DM_VPP!$A$4:$F$120,4,FALSE),""))</f>
        <v/>
      </c>
      <c r="E73" s="15" t="str">
        <f>IF($A73="","",IFERROR(VLOOKUP($A73,DM_VPP!$A$4:$F$120,5,FALSE),0))</f>
        <v/>
      </c>
      <c r="F73" s="15" t="str">
        <f>IF($A73="","",SUMIFS(Nhap_Kho!$H$4:$H$303,Nhap_Kho!$D$4:$D$303,$A73,Nhap_Kho!$A$4:$A$303,"&gt;="&amp;$B$3,Nhap_Kho!$A$4:$A$303,"&lt;="&amp;$E$3))</f>
        <v/>
      </c>
      <c r="G73" s="15" t="str">
        <f>IF($A73="","",SUMIFS(Cap_Phat!$I$4:$I$303,Cap_Phat!$E$4:$E$303,$A73,Cap_Phat!$A$4:$A$303,"&gt;="&amp;$B$3,Cap_Phat!$A$4:$A$303,"&lt;="&amp;$E$3))</f>
        <v/>
      </c>
      <c r="H73" s="15" t="str">
        <f t="shared" si="2"/>
        <v/>
      </c>
      <c r="I73" s="15" t="str">
        <f t="shared" si="3"/>
        <v/>
      </c>
      <c r="J73" s="15" t="str">
        <f>IF($A73="","",SUMIFS(Cap_Phat!$M$4:$M$303,Cap_Phat!$E$4:$E$303,$A73,Cap_Phat!$A$4:$A$303,"&gt;="&amp;$B$3,Cap_Phat!$A$4:$A$303,"&lt;="&amp;$E$3))</f>
        <v/>
      </c>
      <c r="K73" s="9"/>
      <c r="L73" s="9"/>
      <c r="M73" s="9"/>
      <c r="N73" s="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14" t="str">
        <f>IF(DM_VPP!A66="","",DM_VPP!A66)</f>
        <v/>
      </c>
      <c r="B74" s="14" t="str">
        <f>IF($A74="","",IFERROR(VLOOKUP($A74,DM_VPP!$A$4:$F$120,3,FALSE),""))</f>
        <v/>
      </c>
      <c r="C74" s="14" t="str">
        <f>IF($A74="","",IFERROR(VLOOKUP($A74,DM_VPP!$A$4:$F$120,2,FALSE),""))</f>
        <v/>
      </c>
      <c r="D74" s="14" t="str">
        <f>IF($A74="","",IFERROR(VLOOKUP($A74,DM_VPP!$A$4:$F$120,4,FALSE),""))</f>
        <v/>
      </c>
      <c r="E74" s="15" t="str">
        <f>IF($A74="","",IFERROR(VLOOKUP($A74,DM_VPP!$A$4:$F$120,5,FALSE),0))</f>
        <v/>
      </c>
      <c r="F74" s="15" t="str">
        <f>IF($A74="","",SUMIFS(Nhap_Kho!$H$4:$H$303,Nhap_Kho!$D$4:$D$303,$A74,Nhap_Kho!$A$4:$A$303,"&gt;="&amp;$B$3,Nhap_Kho!$A$4:$A$303,"&lt;="&amp;$E$3))</f>
        <v/>
      </c>
      <c r="G74" s="15" t="str">
        <f>IF($A74="","",SUMIFS(Cap_Phat!$I$4:$I$303,Cap_Phat!$E$4:$E$303,$A74,Cap_Phat!$A$4:$A$303,"&gt;="&amp;$B$3,Cap_Phat!$A$4:$A$303,"&lt;="&amp;$E$3))</f>
        <v/>
      </c>
      <c r="H74" s="15" t="str">
        <f t="shared" si="2"/>
        <v/>
      </c>
      <c r="I74" s="15" t="str">
        <f t="shared" si="3"/>
        <v/>
      </c>
      <c r="J74" s="15" t="str">
        <f>IF($A74="","",SUMIFS(Cap_Phat!$M$4:$M$303,Cap_Phat!$E$4:$E$303,$A74,Cap_Phat!$A$4:$A$303,"&gt;="&amp;$B$3,Cap_Phat!$A$4:$A$303,"&lt;="&amp;$E$3))</f>
        <v/>
      </c>
      <c r="K74" s="9"/>
      <c r="L74" s="9"/>
      <c r="M74" s="9"/>
      <c r="N74" s="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4" t="str">
        <f>IF(DM_VPP!A67="","",DM_VPP!A67)</f>
        <v/>
      </c>
      <c r="B75" s="14" t="str">
        <f>IF($A75="","",IFERROR(VLOOKUP($A75,DM_VPP!$A$4:$F$120,3,FALSE),""))</f>
        <v/>
      </c>
      <c r="C75" s="14" t="str">
        <f>IF($A75="","",IFERROR(VLOOKUP($A75,DM_VPP!$A$4:$F$120,2,FALSE),""))</f>
        <v/>
      </c>
      <c r="D75" s="14" t="str">
        <f>IF($A75="","",IFERROR(VLOOKUP($A75,DM_VPP!$A$4:$F$120,4,FALSE),""))</f>
        <v/>
      </c>
      <c r="E75" s="15" t="str">
        <f>IF($A75="","",IFERROR(VLOOKUP($A75,DM_VPP!$A$4:$F$120,5,FALSE),0))</f>
        <v/>
      </c>
      <c r="F75" s="15" t="str">
        <f>IF($A75="","",SUMIFS(Nhap_Kho!$H$4:$H$303,Nhap_Kho!$D$4:$D$303,$A75,Nhap_Kho!$A$4:$A$303,"&gt;="&amp;$B$3,Nhap_Kho!$A$4:$A$303,"&lt;="&amp;$E$3))</f>
        <v/>
      </c>
      <c r="G75" s="15" t="str">
        <f>IF($A75="","",SUMIFS(Cap_Phat!$I$4:$I$303,Cap_Phat!$E$4:$E$303,$A75,Cap_Phat!$A$4:$A$303,"&gt;="&amp;$B$3,Cap_Phat!$A$4:$A$303,"&lt;="&amp;$E$3))</f>
        <v/>
      </c>
      <c r="H75" s="15" t="str">
        <f t="shared" si="2"/>
        <v/>
      </c>
      <c r="I75" s="15" t="str">
        <f t="shared" si="3"/>
        <v/>
      </c>
      <c r="J75" s="15" t="str">
        <f>IF($A75="","",SUMIFS(Cap_Phat!$M$4:$M$303,Cap_Phat!$E$4:$E$303,$A75,Cap_Phat!$A$4:$A$303,"&gt;="&amp;$B$3,Cap_Phat!$A$4:$A$303,"&lt;="&amp;$E$3))</f>
        <v/>
      </c>
      <c r="K75" s="9"/>
      <c r="L75" s="9"/>
      <c r="M75" s="9"/>
      <c r="N75" s="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14" t="str">
        <f>IF(DM_VPP!A68="","",DM_VPP!A68)</f>
        <v/>
      </c>
      <c r="B76" s="14" t="str">
        <f>IF($A76="","",IFERROR(VLOOKUP($A76,DM_VPP!$A$4:$F$120,3,FALSE),""))</f>
        <v/>
      </c>
      <c r="C76" s="14" t="str">
        <f>IF($A76="","",IFERROR(VLOOKUP($A76,DM_VPP!$A$4:$F$120,2,FALSE),""))</f>
        <v/>
      </c>
      <c r="D76" s="14" t="str">
        <f>IF($A76="","",IFERROR(VLOOKUP($A76,DM_VPP!$A$4:$F$120,4,FALSE),""))</f>
        <v/>
      </c>
      <c r="E76" s="15" t="str">
        <f>IF($A76="","",IFERROR(VLOOKUP($A76,DM_VPP!$A$4:$F$120,5,FALSE),0))</f>
        <v/>
      </c>
      <c r="F76" s="15" t="str">
        <f>IF($A76="","",SUMIFS(Nhap_Kho!$H$4:$H$303,Nhap_Kho!$D$4:$D$303,$A76,Nhap_Kho!$A$4:$A$303,"&gt;="&amp;$B$3,Nhap_Kho!$A$4:$A$303,"&lt;="&amp;$E$3))</f>
        <v/>
      </c>
      <c r="G76" s="15" t="str">
        <f>IF($A76="","",SUMIFS(Cap_Phat!$I$4:$I$303,Cap_Phat!$E$4:$E$303,$A76,Cap_Phat!$A$4:$A$303,"&gt;="&amp;$B$3,Cap_Phat!$A$4:$A$303,"&lt;="&amp;$E$3))</f>
        <v/>
      </c>
      <c r="H76" s="15" t="str">
        <f t="shared" ref="H76:H111" si="4">IF($A76="","",$F76-$G76)</f>
        <v/>
      </c>
      <c r="I76" s="15" t="str">
        <f t="shared" ref="I76:I111" si="5">IF($A76="","",IF($H76&lt;$E76,"Cần mua bổ sung","Đủ tồn"))</f>
        <v/>
      </c>
      <c r="J76" s="15" t="str">
        <f>IF($A76="","",SUMIFS(Cap_Phat!$M$4:$M$303,Cap_Phat!$E$4:$E$303,$A76,Cap_Phat!$A$4:$A$303,"&gt;="&amp;$B$3,Cap_Phat!$A$4:$A$303,"&lt;="&amp;$E$3))</f>
        <v/>
      </c>
      <c r="K76" s="9"/>
      <c r="L76" s="9"/>
      <c r="M76" s="9"/>
      <c r="N76" s="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4" t="str">
        <f>IF(DM_VPP!A69="","",DM_VPP!A69)</f>
        <v/>
      </c>
      <c r="B77" s="14" t="str">
        <f>IF($A77="","",IFERROR(VLOOKUP($A77,DM_VPP!$A$4:$F$120,3,FALSE),""))</f>
        <v/>
      </c>
      <c r="C77" s="14" t="str">
        <f>IF($A77="","",IFERROR(VLOOKUP($A77,DM_VPP!$A$4:$F$120,2,FALSE),""))</f>
        <v/>
      </c>
      <c r="D77" s="14" t="str">
        <f>IF($A77="","",IFERROR(VLOOKUP($A77,DM_VPP!$A$4:$F$120,4,FALSE),""))</f>
        <v/>
      </c>
      <c r="E77" s="15" t="str">
        <f>IF($A77="","",IFERROR(VLOOKUP($A77,DM_VPP!$A$4:$F$120,5,FALSE),0))</f>
        <v/>
      </c>
      <c r="F77" s="15" t="str">
        <f>IF($A77="","",SUMIFS(Nhap_Kho!$H$4:$H$303,Nhap_Kho!$D$4:$D$303,$A77,Nhap_Kho!$A$4:$A$303,"&gt;="&amp;$B$3,Nhap_Kho!$A$4:$A$303,"&lt;="&amp;$E$3))</f>
        <v/>
      </c>
      <c r="G77" s="15" t="str">
        <f>IF($A77="","",SUMIFS(Cap_Phat!$I$4:$I$303,Cap_Phat!$E$4:$E$303,$A77,Cap_Phat!$A$4:$A$303,"&gt;="&amp;$B$3,Cap_Phat!$A$4:$A$303,"&lt;="&amp;$E$3))</f>
        <v/>
      </c>
      <c r="H77" s="15" t="str">
        <f t="shared" si="4"/>
        <v/>
      </c>
      <c r="I77" s="15" t="str">
        <f t="shared" si="5"/>
        <v/>
      </c>
      <c r="J77" s="15" t="str">
        <f>IF($A77="","",SUMIFS(Cap_Phat!$M$4:$M$303,Cap_Phat!$E$4:$E$303,$A77,Cap_Phat!$A$4:$A$303,"&gt;="&amp;$B$3,Cap_Phat!$A$4:$A$303,"&lt;="&amp;$E$3))</f>
        <v/>
      </c>
      <c r="K77" s="9"/>
      <c r="L77" s="9"/>
      <c r="M77" s="9"/>
      <c r="N77" s="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14" t="str">
        <f>IF(DM_VPP!A70="","",DM_VPP!A70)</f>
        <v/>
      </c>
      <c r="B78" s="14" t="str">
        <f>IF($A78="","",IFERROR(VLOOKUP($A78,DM_VPP!$A$4:$F$120,3,FALSE),""))</f>
        <v/>
      </c>
      <c r="C78" s="14" t="str">
        <f>IF($A78="","",IFERROR(VLOOKUP($A78,DM_VPP!$A$4:$F$120,2,FALSE),""))</f>
        <v/>
      </c>
      <c r="D78" s="14" t="str">
        <f>IF($A78="","",IFERROR(VLOOKUP($A78,DM_VPP!$A$4:$F$120,4,FALSE),""))</f>
        <v/>
      </c>
      <c r="E78" s="15" t="str">
        <f>IF($A78="","",IFERROR(VLOOKUP($A78,DM_VPP!$A$4:$F$120,5,FALSE),0))</f>
        <v/>
      </c>
      <c r="F78" s="15" t="str">
        <f>IF($A78="","",SUMIFS(Nhap_Kho!$H$4:$H$303,Nhap_Kho!$D$4:$D$303,$A78,Nhap_Kho!$A$4:$A$303,"&gt;="&amp;$B$3,Nhap_Kho!$A$4:$A$303,"&lt;="&amp;$E$3))</f>
        <v/>
      </c>
      <c r="G78" s="15" t="str">
        <f>IF($A78="","",SUMIFS(Cap_Phat!$I$4:$I$303,Cap_Phat!$E$4:$E$303,$A78,Cap_Phat!$A$4:$A$303,"&gt;="&amp;$B$3,Cap_Phat!$A$4:$A$303,"&lt;="&amp;$E$3))</f>
        <v/>
      </c>
      <c r="H78" s="15" t="str">
        <f t="shared" si="4"/>
        <v/>
      </c>
      <c r="I78" s="15" t="str">
        <f t="shared" si="5"/>
        <v/>
      </c>
      <c r="J78" s="15" t="str">
        <f>IF($A78="","",SUMIFS(Cap_Phat!$M$4:$M$303,Cap_Phat!$E$4:$E$303,$A78,Cap_Phat!$A$4:$A$303,"&gt;="&amp;$B$3,Cap_Phat!$A$4:$A$303,"&lt;="&amp;$E$3))</f>
        <v/>
      </c>
      <c r="K78" s="9"/>
      <c r="L78" s="9"/>
      <c r="M78" s="9"/>
      <c r="N78" s="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4" t="str">
        <f>IF(DM_VPP!A71="","",DM_VPP!A71)</f>
        <v/>
      </c>
      <c r="B79" s="14" t="str">
        <f>IF($A79="","",IFERROR(VLOOKUP($A79,DM_VPP!$A$4:$F$120,3,FALSE),""))</f>
        <v/>
      </c>
      <c r="C79" s="14" t="str">
        <f>IF($A79="","",IFERROR(VLOOKUP($A79,DM_VPP!$A$4:$F$120,2,FALSE),""))</f>
        <v/>
      </c>
      <c r="D79" s="14" t="str">
        <f>IF($A79="","",IFERROR(VLOOKUP($A79,DM_VPP!$A$4:$F$120,4,FALSE),""))</f>
        <v/>
      </c>
      <c r="E79" s="15" t="str">
        <f>IF($A79="","",IFERROR(VLOOKUP($A79,DM_VPP!$A$4:$F$120,5,FALSE),0))</f>
        <v/>
      </c>
      <c r="F79" s="15" t="str">
        <f>IF($A79="","",SUMIFS(Nhap_Kho!$H$4:$H$303,Nhap_Kho!$D$4:$D$303,$A79,Nhap_Kho!$A$4:$A$303,"&gt;="&amp;$B$3,Nhap_Kho!$A$4:$A$303,"&lt;="&amp;$E$3))</f>
        <v/>
      </c>
      <c r="G79" s="15" t="str">
        <f>IF($A79="","",SUMIFS(Cap_Phat!$I$4:$I$303,Cap_Phat!$E$4:$E$303,$A79,Cap_Phat!$A$4:$A$303,"&gt;="&amp;$B$3,Cap_Phat!$A$4:$A$303,"&lt;="&amp;$E$3))</f>
        <v/>
      </c>
      <c r="H79" s="15" t="str">
        <f t="shared" si="4"/>
        <v/>
      </c>
      <c r="I79" s="15" t="str">
        <f t="shared" si="5"/>
        <v/>
      </c>
      <c r="J79" s="15" t="str">
        <f>IF($A79="","",SUMIFS(Cap_Phat!$M$4:$M$303,Cap_Phat!$E$4:$E$303,$A79,Cap_Phat!$A$4:$A$303,"&gt;="&amp;$B$3,Cap_Phat!$A$4:$A$303,"&lt;="&amp;$E$3))</f>
        <v/>
      </c>
      <c r="K79" s="9"/>
      <c r="L79" s="9"/>
      <c r="M79" s="9"/>
      <c r="N79" s="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14" t="str">
        <f>IF(DM_VPP!A72="","",DM_VPP!A72)</f>
        <v/>
      </c>
      <c r="B80" s="14" t="str">
        <f>IF($A80="","",IFERROR(VLOOKUP($A80,DM_VPP!$A$4:$F$120,3,FALSE),""))</f>
        <v/>
      </c>
      <c r="C80" s="14" t="str">
        <f>IF($A80="","",IFERROR(VLOOKUP($A80,DM_VPP!$A$4:$F$120,2,FALSE),""))</f>
        <v/>
      </c>
      <c r="D80" s="14" t="str">
        <f>IF($A80="","",IFERROR(VLOOKUP($A80,DM_VPP!$A$4:$F$120,4,FALSE),""))</f>
        <v/>
      </c>
      <c r="E80" s="15" t="str">
        <f>IF($A80="","",IFERROR(VLOOKUP($A80,DM_VPP!$A$4:$F$120,5,FALSE),0))</f>
        <v/>
      </c>
      <c r="F80" s="15" t="str">
        <f>IF($A80="","",SUMIFS(Nhap_Kho!$H$4:$H$303,Nhap_Kho!$D$4:$D$303,$A80,Nhap_Kho!$A$4:$A$303,"&gt;="&amp;$B$3,Nhap_Kho!$A$4:$A$303,"&lt;="&amp;$E$3))</f>
        <v/>
      </c>
      <c r="G80" s="15" t="str">
        <f>IF($A80="","",SUMIFS(Cap_Phat!$I$4:$I$303,Cap_Phat!$E$4:$E$303,$A80,Cap_Phat!$A$4:$A$303,"&gt;="&amp;$B$3,Cap_Phat!$A$4:$A$303,"&lt;="&amp;$E$3))</f>
        <v/>
      </c>
      <c r="H80" s="15" t="str">
        <f t="shared" si="4"/>
        <v/>
      </c>
      <c r="I80" s="15" t="str">
        <f t="shared" si="5"/>
        <v/>
      </c>
      <c r="J80" s="15" t="str">
        <f>IF($A80="","",SUMIFS(Cap_Phat!$M$4:$M$303,Cap_Phat!$E$4:$E$303,$A80,Cap_Phat!$A$4:$A$303,"&gt;="&amp;$B$3,Cap_Phat!$A$4:$A$303,"&lt;="&amp;$E$3))</f>
        <v/>
      </c>
      <c r="K80" s="9"/>
      <c r="L80" s="9"/>
      <c r="M80" s="9"/>
      <c r="N80" s="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4" t="str">
        <f>IF(DM_VPP!A73="","",DM_VPP!A73)</f>
        <v/>
      </c>
      <c r="B81" s="14" t="str">
        <f>IF($A81="","",IFERROR(VLOOKUP($A81,DM_VPP!$A$4:$F$120,3,FALSE),""))</f>
        <v/>
      </c>
      <c r="C81" s="14" t="str">
        <f>IF($A81="","",IFERROR(VLOOKUP($A81,DM_VPP!$A$4:$F$120,2,FALSE),""))</f>
        <v/>
      </c>
      <c r="D81" s="14" t="str">
        <f>IF($A81="","",IFERROR(VLOOKUP($A81,DM_VPP!$A$4:$F$120,4,FALSE),""))</f>
        <v/>
      </c>
      <c r="E81" s="15" t="str">
        <f>IF($A81="","",IFERROR(VLOOKUP($A81,DM_VPP!$A$4:$F$120,5,FALSE),0))</f>
        <v/>
      </c>
      <c r="F81" s="15" t="str">
        <f>IF($A81="","",SUMIFS(Nhap_Kho!$H$4:$H$303,Nhap_Kho!$D$4:$D$303,$A81,Nhap_Kho!$A$4:$A$303,"&gt;="&amp;$B$3,Nhap_Kho!$A$4:$A$303,"&lt;="&amp;$E$3))</f>
        <v/>
      </c>
      <c r="G81" s="15" t="str">
        <f>IF($A81="","",SUMIFS(Cap_Phat!$I$4:$I$303,Cap_Phat!$E$4:$E$303,$A81,Cap_Phat!$A$4:$A$303,"&gt;="&amp;$B$3,Cap_Phat!$A$4:$A$303,"&lt;="&amp;$E$3))</f>
        <v/>
      </c>
      <c r="H81" s="15" t="str">
        <f t="shared" si="4"/>
        <v/>
      </c>
      <c r="I81" s="15" t="str">
        <f t="shared" si="5"/>
        <v/>
      </c>
      <c r="J81" s="15" t="str">
        <f>IF($A81="","",SUMIFS(Cap_Phat!$M$4:$M$303,Cap_Phat!$E$4:$E$303,$A81,Cap_Phat!$A$4:$A$303,"&gt;="&amp;$B$3,Cap_Phat!$A$4:$A$303,"&lt;="&amp;$E$3))</f>
        <v/>
      </c>
      <c r="K81" s="9"/>
      <c r="L81" s="9"/>
      <c r="M81" s="9"/>
      <c r="N81" s="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14" t="str">
        <f>IF(DM_VPP!A74="","",DM_VPP!A74)</f>
        <v/>
      </c>
      <c r="B82" s="14" t="str">
        <f>IF($A82="","",IFERROR(VLOOKUP($A82,DM_VPP!$A$4:$F$120,3,FALSE),""))</f>
        <v/>
      </c>
      <c r="C82" s="14" t="str">
        <f>IF($A82="","",IFERROR(VLOOKUP($A82,DM_VPP!$A$4:$F$120,2,FALSE),""))</f>
        <v/>
      </c>
      <c r="D82" s="14" t="str">
        <f>IF($A82="","",IFERROR(VLOOKUP($A82,DM_VPP!$A$4:$F$120,4,FALSE),""))</f>
        <v/>
      </c>
      <c r="E82" s="15" t="str">
        <f>IF($A82="","",IFERROR(VLOOKUP($A82,DM_VPP!$A$4:$F$120,5,FALSE),0))</f>
        <v/>
      </c>
      <c r="F82" s="15" t="str">
        <f>IF($A82="","",SUMIFS(Nhap_Kho!$H$4:$H$303,Nhap_Kho!$D$4:$D$303,$A82,Nhap_Kho!$A$4:$A$303,"&gt;="&amp;$B$3,Nhap_Kho!$A$4:$A$303,"&lt;="&amp;$E$3))</f>
        <v/>
      </c>
      <c r="G82" s="15" t="str">
        <f>IF($A82="","",SUMIFS(Cap_Phat!$I$4:$I$303,Cap_Phat!$E$4:$E$303,$A82,Cap_Phat!$A$4:$A$303,"&gt;="&amp;$B$3,Cap_Phat!$A$4:$A$303,"&lt;="&amp;$E$3))</f>
        <v/>
      </c>
      <c r="H82" s="15" t="str">
        <f t="shared" si="4"/>
        <v/>
      </c>
      <c r="I82" s="15" t="str">
        <f t="shared" si="5"/>
        <v/>
      </c>
      <c r="J82" s="15" t="str">
        <f>IF($A82="","",SUMIFS(Cap_Phat!$M$4:$M$303,Cap_Phat!$E$4:$E$303,$A82,Cap_Phat!$A$4:$A$303,"&gt;="&amp;$B$3,Cap_Phat!$A$4:$A$303,"&lt;="&amp;$E$3))</f>
        <v/>
      </c>
      <c r="K82" s="9"/>
      <c r="L82" s="9"/>
      <c r="M82" s="9"/>
      <c r="N82" s="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4" t="str">
        <f>IF(DM_VPP!A75="","",DM_VPP!A75)</f>
        <v/>
      </c>
      <c r="B83" s="14" t="str">
        <f>IF($A83="","",IFERROR(VLOOKUP($A83,DM_VPP!$A$4:$F$120,3,FALSE),""))</f>
        <v/>
      </c>
      <c r="C83" s="14" t="str">
        <f>IF($A83="","",IFERROR(VLOOKUP($A83,DM_VPP!$A$4:$F$120,2,FALSE),""))</f>
        <v/>
      </c>
      <c r="D83" s="14" t="str">
        <f>IF($A83="","",IFERROR(VLOOKUP($A83,DM_VPP!$A$4:$F$120,4,FALSE),""))</f>
        <v/>
      </c>
      <c r="E83" s="15" t="str">
        <f>IF($A83="","",IFERROR(VLOOKUP($A83,DM_VPP!$A$4:$F$120,5,FALSE),0))</f>
        <v/>
      </c>
      <c r="F83" s="15" t="str">
        <f>IF($A83="","",SUMIFS(Nhap_Kho!$H$4:$H$303,Nhap_Kho!$D$4:$D$303,$A83,Nhap_Kho!$A$4:$A$303,"&gt;="&amp;$B$3,Nhap_Kho!$A$4:$A$303,"&lt;="&amp;$E$3))</f>
        <v/>
      </c>
      <c r="G83" s="15" t="str">
        <f>IF($A83="","",SUMIFS(Cap_Phat!$I$4:$I$303,Cap_Phat!$E$4:$E$303,$A83,Cap_Phat!$A$4:$A$303,"&gt;="&amp;$B$3,Cap_Phat!$A$4:$A$303,"&lt;="&amp;$E$3))</f>
        <v/>
      </c>
      <c r="H83" s="15" t="str">
        <f t="shared" si="4"/>
        <v/>
      </c>
      <c r="I83" s="15" t="str">
        <f t="shared" si="5"/>
        <v/>
      </c>
      <c r="J83" s="15" t="str">
        <f>IF($A83="","",SUMIFS(Cap_Phat!$M$4:$M$303,Cap_Phat!$E$4:$E$303,$A83,Cap_Phat!$A$4:$A$303,"&gt;="&amp;$B$3,Cap_Phat!$A$4:$A$303,"&lt;="&amp;$E$3))</f>
        <v/>
      </c>
      <c r="K83" s="9"/>
      <c r="L83" s="9"/>
      <c r="M83" s="9"/>
      <c r="N83" s="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14" t="str">
        <f>IF(DM_VPP!A76="","",DM_VPP!A76)</f>
        <v/>
      </c>
      <c r="B84" s="14" t="str">
        <f>IF($A84="","",IFERROR(VLOOKUP($A84,DM_VPP!$A$4:$F$120,3,FALSE),""))</f>
        <v/>
      </c>
      <c r="C84" s="14" t="str">
        <f>IF($A84="","",IFERROR(VLOOKUP($A84,DM_VPP!$A$4:$F$120,2,FALSE),""))</f>
        <v/>
      </c>
      <c r="D84" s="14" t="str">
        <f>IF($A84="","",IFERROR(VLOOKUP($A84,DM_VPP!$A$4:$F$120,4,FALSE),""))</f>
        <v/>
      </c>
      <c r="E84" s="15" t="str">
        <f>IF($A84="","",IFERROR(VLOOKUP($A84,DM_VPP!$A$4:$F$120,5,FALSE),0))</f>
        <v/>
      </c>
      <c r="F84" s="15" t="str">
        <f>IF($A84="","",SUMIFS(Nhap_Kho!$H$4:$H$303,Nhap_Kho!$D$4:$D$303,$A84,Nhap_Kho!$A$4:$A$303,"&gt;="&amp;$B$3,Nhap_Kho!$A$4:$A$303,"&lt;="&amp;$E$3))</f>
        <v/>
      </c>
      <c r="G84" s="15" t="str">
        <f>IF($A84="","",SUMIFS(Cap_Phat!$I$4:$I$303,Cap_Phat!$E$4:$E$303,$A84,Cap_Phat!$A$4:$A$303,"&gt;="&amp;$B$3,Cap_Phat!$A$4:$A$303,"&lt;="&amp;$E$3))</f>
        <v/>
      </c>
      <c r="H84" s="15" t="str">
        <f t="shared" si="4"/>
        <v/>
      </c>
      <c r="I84" s="15" t="str">
        <f t="shared" si="5"/>
        <v/>
      </c>
      <c r="J84" s="15" t="str">
        <f>IF($A84="","",SUMIFS(Cap_Phat!$M$4:$M$303,Cap_Phat!$E$4:$E$303,$A84,Cap_Phat!$A$4:$A$303,"&gt;="&amp;$B$3,Cap_Phat!$A$4:$A$303,"&lt;="&amp;$E$3))</f>
        <v/>
      </c>
      <c r="K84" s="9"/>
      <c r="L84" s="9"/>
      <c r="M84" s="9"/>
      <c r="N84" s="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4" t="str">
        <f>IF(DM_VPP!A77="","",DM_VPP!A77)</f>
        <v/>
      </c>
      <c r="B85" s="14" t="str">
        <f>IF($A85="","",IFERROR(VLOOKUP($A85,DM_VPP!$A$4:$F$120,3,FALSE),""))</f>
        <v/>
      </c>
      <c r="C85" s="14" t="str">
        <f>IF($A85="","",IFERROR(VLOOKUP($A85,DM_VPP!$A$4:$F$120,2,FALSE),""))</f>
        <v/>
      </c>
      <c r="D85" s="14" t="str">
        <f>IF($A85="","",IFERROR(VLOOKUP($A85,DM_VPP!$A$4:$F$120,4,FALSE),""))</f>
        <v/>
      </c>
      <c r="E85" s="15" t="str">
        <f>IF($A85="","",IFERROR(VLOOKUP($A85,DM_VPP!$A$4:$F$120,5,FALSE),0))</f>
        <v/>
      </c>
      <c r="F85" s="15" t="str">
        <f>IF($A85="","",SUMIFS(Nhap_Kho!$H$4:$H$303,Nhap_Kho!$D$4:$D$303,$A85,Nhap_Kho!$A$4:$A$303,"&gt;="&amp;$B$3,Nhap_Kho!$A$4:$A$303,"&lt;="&amp;$E$3))</f>
        <v/>
      </c>
      <c r="G85" s="15" t="str">
        <f>IF($A85="","",SUMIFS(Cap_Phat!$I$4:$I$303,Cap_Phat!$E$4:$E$303,$A85,Cap_Phat!$A$4:$A$303,"&gt;="&amp;$B$3,Cap_Phat!$A$4:$A$303,"&lt;="&amp;$E$3))</f>
        <v/>
      </c>
      <c r="H85" s="15" t="str">
        <f t="shared" si="4"/>
        <v/>
      </c>
      <c r="I85" s="15" t="str">
        <f t="shared" si="5"/>
        <v/>
      </c>
      <c r="J85" s="15" t="str">
        <f>IF($A85="","",SUMIFS(Cap_Phat!$M$4:$M$303,Cap_Phat!$E$4:$E$303,$A85,Cap_Phat!$A$4:$A$303,"&gt;="&amp;$B$3,Cap_Phat!$A$4:$A$303,"&lt;="&amp;$E$3))</f>
        <v/>
      </c>
      <c r="K85" s="9"/>
      <c r="L85" s="9"/>
      <c r="M85" s="9"/>
      <c r="N85" s="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14" t="str">
        <f>IF(DM_VPP!A78="","",DM_VPP!A78)</f>
        <v/>
      </c>
      <c r="B86" s="14" t="str">
        <f>IF($A86="","",IFERROR(VLOOKUP($A86,DM_VPP!$A$4:$F$120,3,FALSE),""))</f>
        <v/>
      </c>
      <c r="C86" s="14" t="str">
        <f>IF($A86="","",IFERROR(VLOOKUP($A86,DM_VPP!$A$4:$F$120,2,FALSE),""))</f>
        <v/>
      </c>
      <c r="D86" s="14" t="str">
        <f>IF($A86="","",IFERROR(VLOOKUP($A86,DM_VPP!$A$4:$F$120,4,FALSE),""))</f>
        <v/>
      </c>
      <c r="E86" s="15" t="str">
        <f>IF($A86="","",IFERROR(VLOOKUP($A86,DM_VPP!$A$4:$F$120,5,FALSE),0))</f>
        <v/>
      </c>
      <c r="F86" s="15" t="str">
        <f>IF($A86="","",SUMIFS(Nhap_Kho!$H$4:$H$303,Nhap_Kho!$D$4:$D$303,$A86,Nhap_Kho!$A$4:$A$303,"&gt;="&amp;$B$3,Nhap_Kho!$A$4:$A$303,"&lt;="&amp;$E$3))</f>
        <v/>
      </c>
      <c r="G86" s="15" t="str">
        <f>IF($A86="","",SUMIFS(Cap_Phat!$I$4:$I$303,Cap_Phat!$E$4:$E$303,$A86,Cap_Phat!$A$4:$A$303,"&gt;="&amp;$B$3,Cap_Phat!$A$4:$A$303,"&lt;="&amp;$E$3))</f>
        <v/>
      </c>
      <c r="H86" s="15" t="str">
        <f t="shared" si="4"/>
        <v/>
      </c>
      <c r="I86" s="15" t="str">
        <f t="shared" si="5"/>
        <v/>
      </c>
      <c r="J86" s="15" t="str">
        <f>IF($A86="","",SUMIFS(Cap_Phat!$M$4:$M$303,Cap_Phat!$E$4:$E$303,$A86,Cap_Phat!$A$4:$A$303,"&gt;="&amp;$B$3,Cap_Phat!$A$4:$A$303,"&lt;="&amp;$E$3))</f>
        <v/>
      </c>
      <c r="K86" s="9"/>
      <c r="L86" s="9"/>
      <c r="M86" s="9"/>
      <c r="N86" s="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4" t="str">
        <f>IF(DM_VPP!A79="","",DM_VPP!A79)</f>
        <v/>
      </c>
      <c r="B87" s="14" t="str">
        <f>IF($A87="","",IFERROR(VLOOKUP($A87,DM_VPP!$A$4:$F$120,3,FALSE),""))</f>
        <v/>
      </c>
      <c r="C87" s="14" t="str">
        <f>IF($A87="","",IFERROR(VLOOKUP($A87,DM_VPP!$A$4:$F$120,2,FALSE),""))</f>
        <v/>
      </c>
      <c r="D87" s="14" t="str">
        <f>IF($A87="","",IFERROR(VLOOKUP($A87,DM_VPP!$A$4:$F$120,4,FALSE),""))</f>
        <v/>
      </c>
      <c r="E87" s="15" t="str">
        <f>IF($A87="","",IFERROR(VLOOKUP($A87,DM_VPP!$A$4:$F$120,5,FALSE),0))</f>
        <v/>
      </c>
      <c r="F87" s="15" t="str">
        <f>IF($A87="","",SUMIFS(Nhap_Kho!$H$4:$H$303,Nhap_Kho!$D$4:$D$303,$A87,Nhap_Kho!$A$4:$A$303,"&gt;="&amp;$B$3,Nhap_Kho!$A$4:$A$303,"&lt;="&amp;$E$3))</f>
        <v/>
      </c>
      <c r="G87" s="15" t="str">
        <f>IF($A87="","",SUMIFS(Cap_Phat!$I$4:$I$303,Cap_Phat!$E$4:$E$303,$A87,Cap_Phat!$A$4:$A$303,"&gt;="&amp;$B$3,Cap_Phat!$A$4:$A$303,"&lt;="&amp;$E$3))</f>
        <v/>
      </c>
      <c r="H87" s="15" t="str">
        <f t="shared" si="4"/>
        <v/>
      </c>
      <c r="I87" s="15" t="str">
        <f t="shared" si="5"/>
        <v/>
      </c>
      <c r="J87" s="15" t="str">
        <f>IF($A87="","",SUMIFS(Cap_Phat!$M$4:$M$303,Cap_Phat!$E$4:$E$303,$A87,Cap_Phat!$A$4:$A$303,"&gt;="&amp;$B$3,Cap_Phat!$A$4:$A$303,"&lt;="&amp;$E$3))</f>
        <v/>
      </c>
      <c r="K87" s="9"/>
      <c r="L87" s="9"/>
      <c r="M87" s="9"/>
      <c r="N87" s="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14" t="str">
        <f>IF(DM_VPP!A80="","",DM_VPP!A80)</f>
        <v/>
      </c>
      <c r="B88" s="14" t="str">
        <f>IF($A88="","",IFERROR(VLOOKUP($A88,DM_VPP!$A$4:$F$120,3,FALSE),""))</f>
        <v/>
      </c>
      <c r="C88" s="14" t="str">
        <f>IF($A88="","",IFERROR(VLOOKUP($A88,DM_VPP!$A$4:$F$120,2,FALSE),""))</f>
        <v/>
      </c>
      <c r="D88" s="14" t="str">
        <f>IF($A88="","",IFERROR(VLOOKUP($A88,DM_VPP!$A$4:$F$120,4,FALSE),""))</f>
        <v/>
      </c>
      <c r="E88" s="15" t="str">
        <f>IF($A88="","",IFERROR(VLOOKUP($A88,DM_VPP!$A$4:$F$120,5,FALSE),0))</f>
        <v/>
      </c>
      <c r="F88" s="15" t="str">
        <f>IF($A88="","",SUMIFS(Nhap_Kho!$H$4:$H$303,Nhap_Kho!$D$4:$D$303,$A88,Nhap_Kho!$A$4:$A$303,"&gt;="&amp;$B$3,Nhap_Kho!$A$4:$A$303,"&lt;="&amp;$E$3))</f>
        <v/>
      </c>
      <c r="G88" s="15" t="str">
        <f>IF($A88="","",SUMIFS(Cap_Phat!$I$4:$I$303,Cap_Phat!$E$4:$E$303,$A88,Cap_Phat!$A$4:$A$303,"&gt;="&amp;$B$3,Cap_Phat!$A$4:$A$303,"&lt;="&amp;$E$3))</f>
        <v/>
      </c>
      <c r="H88" s="15" t="str">
        <f t="shared" si="4"/>
        <v/>
      </c>
      <c r="I88" s="15" t="str">
        <f t="shared" si="5"/>
        <v/>
      </c>
      <c r="J88" s="15" t="str">
        <f>IF($A88="","",SUMIFS(Cap_Phat!$M$4:$M$303,Cap_Phat!$E$4:$E$303,$A88,Cap_Phat!$A$4:$A$303,"&gt;="&amp;$B$3,Cap_Phat!$A$4:$A$303,"&lt;="&amp;$E$3))</f>
        <v/>
      </c>
      <c r="K88" s="9"/>
      <c r="L88" s="9"/>
      <c r="M88" s="9"/>
      <c r="N88" s="9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14" t="str">
        <f>IF(DM_VPP!A81="","",DM_VPP!A81)</f>
        <v/>
      </c>
      <c r="B89" s="14" t="str">
        <f>IF($A89="","",IFERROR(VLOOKUP($A89,DM_VPP!$A$4:$F$120,3,FALSE),""))</f>
        <v/>
      </c>
      <c r="C89" s="14" t="str">
        <f>IF($A89="","",IFERROR(VLOOKUP($A89,DM_VPP!$A$4:$F$120,2,FALSE),""))</f>
        <v/>
      </c>
      <c r="D89" s="14" t="str">
        <f>IF($A89="","",IFERROR(VLOOKUP($A89,DM_VPP!$A$4:$F$120,4,FALSE),""))</f>
        <v/>
      </c>
      <c r="E89" s="15" t="str">
        <f>IF($A89="","",IFERROR(VLOOKUP($A89,DM_VPP!$A$4:$F$120,5,FALSE),0))</f>
        <v/>
      </c>
      <c r="F89" s="15" t="str">
        <f>IF($A89="","",SUMIFS(Nhap_Kho!$H$4:$H$303,Nhap_Kho!$D$4:$D$303,$A89,Nhap_Kho!$A$4:$A$303,"&gt;="&amp;$B$3,Nhap_Kho!$A$4:$A$303,"&lt;="&amp;$E$3))</f>
        <v/>
      </c>
      <c r="G89" s="15" t="str">
        <f>IF($A89="","",SUMIFS(Cap_Phat!$I$4:$I$303,Cap_Phat!$E$4:$E$303,$A89,Cap_Phat!$A$4:$A$303,"&gt;="&amp;$B$3,Cap_Phat!$A$4:$A$303,"&lt;="&amp;$E$3))</f>
        <v/>
      </c>
      <c r="H89" s="15" t="str">
        <f t="shared" si="4"/>
        <v/>
      </c>
      <c r="I89" s="15" t="str">
        <f t="shared" si="5"/>
        <v/>
      </c>
      <c r="J89" s="15" t="str">
        <f>IF($A89="","",SUMIFS(Cap_Phat!$M$4:$M$303,Cap_Phat!$E$4:$E$303,$A89,Cap_Phat!$A$4:$A$303,"&gt;="&amp;$B$3,Cap_Phat!$A$4:$A$303,"&lt;="&amp;$E$3))</f>
        <v/>
      </c>
      <c r="K89" s="9"/>
      <c r="L89" s="9"/>
      <c r="M89" s="9"/>
      <c r="N89" s="9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4" t="str">
        <f>IF(DM_VPP!A82="","",DM_VPP!A82)</f>
        <v/>
      </c>
      <c r="B90" s="14" t="str">
        <f>IF($A90="","",IFERROR(VLOOKUP($A90,DM_VPP!$A$4:$F$120,3,FALSE),""))</f>
        <v/>
      </c>
      <c r="C90" s="14" t="str">
        <f>IF($A90="","",IFERROR(VLOOKUP($A90,DM_VPP!$A$4:$F$120,2,FALSE),""))</f>
        <v/>
      </c>
      <c r="D90" s="14" t="str">
        <f>IF($A90="","",IFERROR(VLOOKUP($A90,DM_VPP!$A$4:$F$120,4,FALSE),""))</f>
        <v/>
      </c>
      <c r="E90" s="15" t="str">
        <f>IF($A90="","",IFERROR(VLOOKUP($A90,DM_VPP!$A$4:$F$120,5,FALSE),0))</f>
        <v/>
      </c>
      <c r="F90" s="15" t="str">
        <f>IF($A90="","",SUMIFS(Nhap_Kho!$H$4:$H$303,Nhap_Kho!$D$4:$D$303,$A90,Nhap_Kho!$A$4:$A$303,"&gt;="&amp;$B$3,Nhap_Kho!$A$4:$A$303,"&lt;="&amp;$E$3))</f>
        <v/>
      </c>
      <c r="G90" s="15" t="str">
        <f>IF($A90="","",SUMIFS(Cap_Phat!$I$4:$I$303,Cap_Phat!$E$4:$E$303,$A90,Cap_Phat!$A$4:$A$303,"&gt;="&amp;$B$3,Cap_Phat!$A$4:$A$303,"&lt;="&amp;$E$3))</f>
        <v/>
      </c>
      <c r="H90" s="15" t="str">
        <f t="shared" si="4"/>
        <v/>
      </c>
      <c r="I90" s="15" t="str">
        <f t="shared" si="5"/>
        <v/>
      </c>
      <c r="J90" s="15" t="str">
        <f>IF($A90="","",SUMIFS(Cap_Phat!$M$4:$M$303,Cap_Phat!$E$4:$E$303,$A90,Cap_Phat!$A$4:$A$303,"&gt;="&amp;$B$3,Cap_Phat!$A$4:$A$303,"&lt;="&amp;$E$3))</f>
        <v/>
      </c>
      <c r="K90" s="9"/>
      <c r="L90" s="9"/>
      <c r="M90" s="9"/>
      <c r="N90" s="9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4" t="str">
        <f>IF(DM_VPP!A83="","",DM_VPP!A83)</f>
        <v/>
      </c>
      <c r="B91" s="14" t="str">
        <f>IF($A91="","",IFERROR(VLOOKUP($A91,DM_VPP!$A$4:$F$120,3,FALSE),""))</f>
        <v/>
      </c>
      <c r="C91" s="14" t="str">
        <f>IF($A91="","",IFERROR(VLOOKUP($A91,DM_VPP!$A$4:$F$120,2,FALSE),""))</f>
        <v/>
      </c>
      <c r="D91" s="14" t="str">
        <f>IF($A91="","",IFERROR(VLOOKUP($A91,DM_VPP!$A$4:$F$120,4,FALSE),""))</f>
        <v/>
      </c>
      <c r="E91" s="15" t="str">
        <f>IF($A91="","",IFERROR(VLOOKUP($A91,DM_VPP!$A$4:$F$120,5,FALSE),0))</f>
        <v/>
      </c>
      <c r="F91" s="15" t="str">
        <f>IF($A91="","",SUMIFS(Nhap_Kho!$H$4:$H$303,Nhap_Kho!$D$4:$D$303,$A91,Nhap_Kho!$A$4:$A$303,"&gt;="&amp;$B$3,Nhap_Kho!$A$4:$A$303,"&lt;="&amp;$E$3))</f>
        <v/>
      </c>
      <c r="G91" s="15" t="str">
        <f>IF($A91="","",SUMIFS(Cap_Phat!$I$4:$I$303,Cap_Phat!$E$4:$E$303,$A91,Cap_Phat!$A$4:$A$303,"&gt;="&amp;$B$3,Cap_Phat!$A$4:$A$303,"&lt;="&amp;$E$3))</f>
        <v/>
      </c>
      <c r="H91" s="15" t="str">
        <f t="shared" si="4"/>
        <v/>
      </c>
      <c r="I91" s="15" t="str">
        <f t="shared" si="5"/>
        <v/>
      </c>
      <c r="J91" s="15" t="str">
        <f>IF($A91="","",SUMIFS(Cap_Phat!$M$4:$M$303,Cap_Phat!$E$4:$E$303,$A91,Cap_Phat!$A$4:$A$303,"&gt;="&amp;$B$3,Cap_Phat!$A$4:$A$303,"&lt;="&amp;$E$3))</f>
        <v/>
      </c>
      <c r="K91" s="9"/>
      <c r="L91" s="9"/>
      <c r="M91" s="9"/>
      <c r="N91" s="9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4" t="str">
        <f>IF(DM_VPP!A84="","",DM_VPP!A84)</f>
        <v/>
      </c>
      <c r="B92" s="14" t="str">
        <f>IF($A92="","",IFERROR(VLOOKUP($A92,DM_VPP!$A$4:$F$120,3,FALSE),""))</f>
        <v/>
      </c>
      <c r="C92" s="14" t="str">
        <f>IF($A92="","",IFERROR(VLOOKUP($A92,DM_VPP!$A$4:$F$120,2,FALSE),""))</f>
        <v/>
      </c>
      <c r="D92" s="14" t="str">
        <f>IF($A92="","",IFERROR(VLOOKUP($A92,DM_VPP!$A$4:$F$120,4,FALSE),""))</f>
        <v/>
      </c>
      <c r="E92" s="15" t="str">
        <f>IF($A92="","",IFERROR(VLOOKUP($A92,DM_VPP!$A$4:$F$120,5,FALSE),0))</f>
        <v/>
      </c>
      <c r="F92" s="15" t="str">
        <f>IF($A92="","",SUMIFS(Nhap_Kho!$H$4:$H$303,Nhap_Kho!$D$4:$D$303,$A92,Nhap_Kho!$A$4:$A$303,"&gt;="&amp;$B$3,Nhap_Kho!$A$4:$A$303,"&lt;="&amp;$E$3))</f>
        <v/>
      </c>
      <c r="G92" s="15" t="str">
        <f>IF($A92="","",SUMIFS(Cap_Phat!$I$4:$I$303,Cap_Phat!$E$4:$E$303,$A92,Cap_Phat!$A$4:$A$303,"&gt;="&amp;$B$3,Cap_Phat!$A$4:$A$303,"&lt;="&amp;$E$3))</f>
        <v/>
      </c>
      <c r="H92" s="15" t="str">
        <f t="shared" si="4"/>
        <v/>
      </c>
      <c r="I92" s="15" t="str">
        <f t="shared" si="5"/>
        <v/>
      </c>
      <c r="J92" s="15" t="str">
        <f>IF($A92="","",SUMIFS(Cap_Phat!$M$4:$M$303,Cap_Phat!$E$4:$E$303,$A92,Cap_Phat!$A$4:$A$303,"&gt;="&amp;$B$3,Cap_Phat!$A$4:$A$303,"&lt;="&amp;$E$3))</f>
        <v/>
      </c>
      <c r="K92" s="9"/>
      <c r="L92" s="9"/>
      <c r="M92" s="9"/>
      <c r="N92" s="9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14" t="str">
        <f>IF(DM_VPP!A85="","",DM_VPP!A85)</f>
        <v/>
      </c>
      <c r="B93" s="14" t="str">
        <f>IF($A93="","",IFERROR(VLOOKUP($A93,DM_VPP!$A$4:$F$120,3,FALSE),""))</f>
        <v/>
      </c>
      <c r="C93" s="14" t="str">
        <f>IF($A93="","",IFERROR(VLOOKUP($A93,DM_VPP!$A$4:$F$120,2,FALSE),""))</f>
        <v/>
      </c>
      <c r="D93" s="14" t="str">
        <f>IF($A93="","",IFERROR(VLOOKUP($A93,DM_VPP!$A$4:$F$120,4,FALSE),""))</f>
        <v/>
      </c>
      <c r="E93" s="15" t="str">
        <f>IF($A93="","",IFERROR(VLOOKUP($A93,DM_VPP!$A$4:$F$120,5,FALSE),0))</f>
        <v/>
      </c>
      <c r="F93" s="15" t="str">
        <f>IF($A93="","",SUMIFS(Nhap_Kho!$H$4:$H$303,Nhap_Kho!$D$4:$D$303,$A93,Nhap_Kho!$A$4:$A$303,"&gt;="&amp;$B$3,Nhap_Kho!$A$4:$A$303,"&lt;="&amp;$E$3))</f>
        <v/>
      </c>
      <c r="G93" s="15" t="str">
        <f>IF($A93="","",SUMIFS(Cap_Phat!$I$4:$I$303,Cap_Phat!$E$4:$E$303,$A93,Cap_Phat!$A$4:$A$303,"&gt;="&amp;$B$3,Cap_Phat!$A$4:$A$303,"&lt;="&amp;$E$3))</f>
        <v/>
      </c>
      <c r="H93" s="15" t="str">
        <f t="shared" si="4"/>
        <v/>
      </c>
      <c r="I93" s="15" t="str">
        <f t="shared" si="5"/>
        <v/>
      </c>
      <c r="J93" s="15" t="str">
        <f>IF($A93="","",SUMIFS(Cap_Phat!$M$4:$M$303,Cap_Phat!$E$4:$E$303,$A93,Cap_Phat!$A$4:$A$303,"&gt;="&amp;$B$3,Cap_Phat!$A$4:$A$303,"&lt;="&amp;$E$3))</f>
        <v/>
      </c>
      <c r="K93" s="9"/>
      <c r="L93" s="9"/>
      <c r="M93" s="9"/>
      <c r="N93" s="9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>
      <c r="A94" s="14" t="str">
        <f>IF(DM_VPP!A86="","",DM_VPP!A86)</f>
        <v/>
      </c>
      <c r="B94" s="14" t="str">
        <f>IF($A94="","",IFERROR(VLOOKUP($A94,DM_VPP!$A$4:$F$120,3,FALSE),""))</f>
        <v/>
      </c>
      <c r="C94" s="14" t="str">
        <f>IF($A94="","",IFERROR(VLOOKUP($A94,DM_VPP!$A$4:$F$120,2,FALSE),""))</f>
        <v/>
      </c>
      <c r="D94" s="14" t="str">
        <f>IF($A94="","",IFERROR(VLOOKUP($A94,DM_VPP!$A$4:$F$120,4,FALSE),""))</f>
        <v/>
      </c>
      <c r="E94" s="15" t="str">
        <f>IF($A94="","",IFERROR(VLOOKUP($A94,DM_VPP!$A$4:$F$120,5,FALSE),0))</f>
        <v/>
      </c>
      <c r="F94" s="15" t="str">
        <f>IF($A94="","",SUMIFS(Nhap_Kho!$H$4:$H$303,Nhap_Kho!$D$4:$D$303,$A94,Nhap_Kho!$A$4:$A$303,"&gt;="&amp;$B$3,Nhap_Kho!$A$4:$A$303,"&lt;="&amp;$E$3))</f>
        <v/>
      </c>
      <c r="G94" s="15" t="str">
        <f>IF($A94="","",SUMIFS(Cap_Phat!$I$4:$I$303,Cap_Phat!$E$4:$E$303,$A94,Cap_Phat!$A$4:$A$303,"&gt;="&amp;$B$3,Cap_Phat!$A$4:$A$303,"&lt;="&amp;$E$3))</f>
        <v/>
      </c>
      <c r="H94" s="15" t="str">
        <f t="shared" si="4"/>
        <v/>
      </c>
      <c r="I94" s="15" t="str">
        <f t="shared" si="5"/>
        <v/>
      </c>
      <c r="J94" s="15" t="str">
        <f>IF($A94="","",SUMIFS(Cap_Phat!$M$4:$M$303,Cap_Phat!$E$4:$E$303,$A94,Cap_Phat!$A$4:$A$303,"&gt;="&amp;$B$3,Cap_Phat!$A$4:$A$303,"&lt;="&amp;$E$3))</f>
        <v/>
      </c>
      <c r="K94" s="9"/>
      <c r="L94" s="9"/>
      <c r="M94" s="9"/>
      <c r="N94" s="9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>
      <c r="A95" s="14" t="str">
        <f>IF(DM_VPP!A87="","",DM_VPP!A87)</f>
        <v/>
      </c>
      <c r="B95" s="14" t="str">
        <f>IF($A95="","",IFERROR(VLOOKUP($A95,DM_VPP!$A$4:$F$120,3,FALSE),""))</f>
        <v/>
      </c>
      <c r="C95" s="14" t="str">
        <f>IF($A95="","",IFERROR(VLOOKUP($A95,DM_VPP!$A$4:$F$120,2,FALSE),""))</f>
        <v/>
      </c>
      <c r="D95" s="14" t="str">
        <f>IF($A95="","",IFERROR(VLOOKUP($A95,DM_VPP!$A$4:$F$120,4,FALSE),""))</f>
        <v/>
      </c>
      <c r="E95" s="15" t="str">
        <f>IF($A95="","",IFERROR(VLOOKUP($A95,DM_VPP!$A$4:$F$120,5,FALSE),0))</f>
        <v/>
      </c>
      <c r="F95" s="15" t="str">
        <f>IF($A95="","",SUMIFS(Nhap_Kho!$H$4:$H$303,Nhap_Kho!$D$4:$D$303,$A95,Nhap_Kho!$A$4:$A$303,"&gt;="&amp;$B$3,Nhap_Kho!$A$4:$A$303,"&lt;="&amp;$E$3))</f>
        <v/>
      </c>
      <c r="G95" s="15" t="str">
        <f>IF($A95="","",SUMIFS(Cap_Phat!$I$4:$I$303,Cap_Phat!$E$4:$E$303,$A95,Cap_Phat!$A$4:$A$303,"&gt;="&amp;$B$3,Cap_Phat!$A$4:$A$303,"&lt;="&amp;$E$3))</f>
        <v/>
      </c>
      <c r="H95" s="15" t="str">
        <f t="shared" si="4"/>
        <v/>
      </c>
      <c r="I95" s="15" t="str">
        <f t="shared" si="5"/>
        <v/>
      </c>
      <c r="J95" s="15" t="str">
        <f>IF($A95="","",SUMIFS(Cap_Phat!$M$4:$M$303,Cap_Phat!$E$4:$E$303,$A95,Cap_Phat!$A$4:$A$303,"&gt;="&amp;$B$3,Cap_Phat!$A$4:$A$303,"&lt;="&amp;$E$3))</f>
        <v/>
      </c>
      <c r="K95" s="9"/>
      <c r="L95" s="9"/>
      <c r="M95" s="9"/>
      <c r="N95" s="9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>
      <c r="A96" s="14" t="str">
        <f>IF(DM_VPP!A88="","",DM_VPP!A88)</f>
        <v/>
      </c>
      <c r="B96" s="14" t="str">
        <f>IF($A96="","",IFERROR(VLOOKUP($A96,DM_VPP!$A$4:$F$120,3,FALSE),""))</f>
        <v/>
      </c>
      <c r="C96" s="14" t="str">
        <f>IF($A96="","",IFERROR(VLOOKUP($A96,DM_VPP!$A$4:$F$120,2,FALSE),""))</f>
        <v/>
      </c>
      <c r="D96" s="14" t="str">
        <f>IF($A96="","",IFERROR(VLOOKUP($A96,DM_VPP!$A$4:$F$120,4,FALSE),""))</f>
        <v/>
      </c>
      <c r="E96" s="15" t="str">
        <f>IF($A96="","",IFERROR(VLOOKUP($A96,DM_VPP!$A$4:$F$120,5,FALSE),0))</f>
        <v/>
      </c>
      <c r="F96" s="15" t="str">
        <f>IF($A96="","",SUMIFS(Nhap_Kho!$H$4:$H$303,Nhap_Kho!$D$4:$D$303,$A96,Nhap_Kho!$A$4:$A$303,"&gt;="&amp;$B$3,Nhap_Kho!$A$4:$A$303,"&lt;="&amp;$E$3))</f>
        <v/>
      </c>
      <c r="G96" s="15" t="str">
        <f>IF($A96="","",SUMIFS(Cap_Phat!$I$4:$I$303,Cap_Phat!$E$4:$E$303,$A96,Cap_Phat!$A$4:$A$303,"&gt;="&amp;$B$3,Cap_Phat!$A$4:$A$303,"&lt;="&amp;$E$3))</f>
        <v/>
      </c>
      <c r="H96" s="15" t="str">
        <f t="shared" si="4"/>
        <v/>
      </c>
      <c r="I96" s="15" t="str">
        <f t="shared" si="5"/>
        <v/>
      </c>
      <c r="J96" s="15" t="str">
        <f>IF($A96="","",SUMIFS(Cap_Phat!$M$4:$M$303,Cap_Phat!$E$4:$E$303,$A96,Cap_Phat!$A$4:$A$303,"&gt;="&amp;$B$3,Cap_Phat!$A$4:$A$303,"&lt;="&amp;$E$3))</f>
        <v/>
      </c>
      <c r="K96" s="9"/>
      <c r="L96" s="9"/>
      <c r="M96" s="9"/>
      <c r="N96" s="9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>
      <c r="A97" s="14" t="str">
        <f>IF(DM_VPP!A89="","",DM_VPP!A89)</f>
        <v/>
      </c>
      <c r="B97" s="14" t="str">
        <f>IF($A97="","",IFERROR(VLOOKUP($A97,DM_VPP!$A$4:$F$120,3,FALSE),""))</f>
        <v/>
      </c>
      <c r="C97" s="14" t="str">
        <f>IF($A97="","",IFERROR(VLOOKUP($A97,DM_VPP!$A$4:$F$120,2,FALSE),""))</f>
        <v/>
      </c>
      <c r="D97" s="14" t="str">
        <f>IF($A97="","",IFERROR(VLOOKUP($A97,DM_VPP!$A$4:$F$120,4,FALSE),""))</f>
        <v/>
      </c>
      <c r="E97" s="15" t="str">
        <f>IF($A97="","",IFERROR(VLOOKUP($A97,DM_VPP!$A$4:$F$120,5,FALSE),0))</f>
        <v/>
      </c>
      <c r="F97" s="15" t="str">
        <f>IF($A97="","",SUMIFS(Nhap_Kho!$H$4:$H$303,Nhap_Kho!$D$4:$D$303,$A97,Nhap_Kho!$A$4:$A$303,"&gt;="&amp;$B$3,Nhap_Kho!$A$4:$A$303,"&lt;="&amp;$E$3))</f>
        <v/>
      </c>
      <c r="G97" s="15" t="str">
        <f>IF($A97="","",SUMIFS(Cap_Phat!$I$4:$I$303,Cap_Phat!$E$4:$E$303,$A97,Cap_Phat!$A$4:$A$303,"&gt;="&amp;$B$3,Cap_Phat!$A$4:$A$303,"&lt;="&amp;$E$3))</f>
        <v/>
      </c>
      <c r="H97" s="15" t="str">
        <f t="shared" si="4"/>
        <v/>
      </c>
      <c r="I97" s="15" t="str">
        <f t="shared" si="5"/>
        <v/>
      </c>
      <c r="J97" s="15" t="str">
        <f>IF($A97="","",SUMIFS(Cap_Phat!$M$4:$M$303,Cap_Phat!$E$4:$E$303,$A97,Cap_Phat!$A$4:$A$303,"&gt;="&amp;$B$3,Cap_Phat!$A$4:$A$303,"&lt;="&amp;$E$3))</f>
        <v/>
      </c>
      <c r="K97" s="9"/>
      <c r="L97" s="9"/>
      <c r="M97" s="9"/>
      <c r="N97" s="9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>
      <c r="A98" s="14" t="str">
        <f>IF(DM_VPP!A90="","",DM_VPP!A90)</f>
        <v/>
      </c>
      <c r="B98" s="14" t="str">
        <f>IF($A98="","",IFERROR(VLOOKUP($A98,DM_VPP!$A$4:$F$120,3,FALSE),""))</f>
        <v/>
      </c>
      <c r="C98" s="14" t="str">
        <f>IF($A98="","",IFERROR(VLOOKUP($A98,DM_VPP!$A$4:$F$120,2,FALSE),""))</f>
        <v/>
      </c>
      <c r="D98" s="14" t="str">
        <f>IF($A98="","",IFERROR(VLOOKUP($A98,DM_VPP!$A$4:$F$120,4,FALSE),""))</f>
        <v/>
      </c>
      <c r="E98" s="15" t="str">
        <f>IF($A98="","",IFERROR(VLOOKUP($A98,DM_VPP!$A$4:$F$120,5,FALSE),0))</f>
        <v/>
      </c>
      <c r="F98" s="15" t="str">
        <f>IF($A98="","",SUMIFS(Nhap_Kho!$H$4:$H$303,Nhap_Kho!$D$4:$D$303,$A98,Nhap_Kho!$A$4:$A$303,"&gt;="&amp;$B$3,Nhap_Kho!$A$4:$A$303,"&lt;="&amp;$E$3))</f>
        <v/>
      </c>
      <c r="G98" s="15" t="str">
        <f>IF($A98="","",SUMIFS(Cap_Phat!$I$4:$I$303,Cap_Phat!$E$4:$E$303,$A98,Cap_Phat!$A$4:$A$303,"&gt;="&amp;$B$3,Cap_Phat!$A$4:$A$303,"&lt;="&amp;$E$3))</f>
        <v/>
      </c>
      <c r="H98" s="15" t="str">
        <f t="shared" si="4"/>
        <v/>
      </c>
      <c r="I98" s="15" t="str">
        <f t="shared" si="5"/>
        <v/>
      </c>
      <c r="J98" s="15" t="str">
        <f>IF($A98="","",SUMIFS(Cap_Phat!$M$4:$M$303,Cap_Phat!$E$4:$E$303,$A98,Cap_Phat!$A$4:$A$303,"&gt;="&amp;$B$3,Cap_Phat!$A$4:$A$303,"&lt;="&amp;$E$3))</f>
        <v/>
      </c>
      <c r="K98" s="9"/>
      <c r="L98" s="9"/>
      <c r="M98" s="9"/>
      <c r="N98" s="9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>
      <c r="A99" s="14" t="str">
        <f>IF(DM_VPP!A91="","",DM_VPP!A91)</f>
        <v/>
      </c>
      <c r="B99" s="14" t="str">
        <f>IF($A99="","",IFERROR(VLOOKUP($A99,DM_VPP!$A$4:$F$120,3,FALSE),""))</f>
        <v/>
      </c>
      <c r="C99" s="14" t="str">
        <f>IF($A99="","",IFERROR(VLOOKUP($A99,DM_VPP!$A$4:$F$120,2,FALSE),""))</f>
        <v/>
      </c>
      <c r="D99" s="14" t="str">
        <f>IF($A99="","",IFERROR(VLOOKUP($A99,DM_VPP!$A$4:$F$120,4,FALSE),""))</f>
        <v/>
      </c>
      <c r="E99" s="15" t="str">
        <f>IF($A99="","",IFERROR(VLOOKUP($A99,DM_VPP!$A$4:$F$120,5,FALSE),0))</f>
        <v/>
      </c>
      <c r="F99" s="15" t="str">
        <f>IF($A99="","",SUMIFS(Nhap_Kho!$H$4:$H$303,Nhap_Kho!$D$4:$D$303,$A99,Nhap_Kho!$A$4:$A$303,"&gt;="&amp;$B$3,Nhap_Kho!$A$4:$A$303,"&lt;="&amp;$E$3))</f>
        <v/>
      </c>
      <c r="G99" s="15" t="str">
        <f>IF($A99="","",SUMIFS(Cap_Phat!$I$4:$I$303,Cap_Phat!$E$4:$E$303,$A99,Cap_Phat!$A$4:$A$303,"&gt;="&amp;$B$3,Cap_Phat!$A$4:$A$303,"&lt;="&amp;$E$3))</f>
        <v/>
      </c>
      <c r="H99" s="15" t="str">
        <f t="shared" si="4"/>
        <v/>
      </c>
      <c r="I99" s="15" t="str">
        <f t="shared" si="5"/>
        <v/>
      </c>
      <c r="J99" s="15" t="str">
        <f>IF($A99="","",SUMIFS(Cap_Phat!$M$4:$M$303,Cap_Phat!$E$4:$E$303,$A99,Cap_Phat!$A$4:$A$303,"&gt;="&amp;$B$3,Cap_Phat!$A$4:$A$303,"&lt;="&amp;$E$3))</f>
        <v/>
      </c>
      <c r="K99" s="9"/>
      <c r="L99" s="9"/>
      <c r="M99" s="9"/>
      <c r="N99" s="9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>
      <c r="A100" s="14" t="str">
        <f>IF(DM_VPP!A92="","",DM_VPP!A92)</f>
        <v/>
      </c>
      <c r="B100" s="14" t="str">
        <f>IF($A100="","",IFERROR(VLOOKUP($A100,DM_VPP!$A$4:$F$120,3,FALSE),""))</f>
        <v/>
      </c>
      <c r="C100" s="14" t="str">
        <f>IF($A100="","",IFERROR(VLOOKUP($A100,DM_VPP!$A$4:$F$120,2,FALSE),""))</f>
        <v/>
      </c>
      <c r="D100" s="14" t="str">
        <f>IF($A100="","",IFERROR(VLOOKUP($A100,DM_VPP!$A$4:$F$120,4,FALSE),""))</f>
        <v/>
      </c>
      <c r="E100" s="15" t="str">
        <f>IF($A100="","",IFERROR(VLOOKUP($A100,DM_VPP!$A$4:$F$120,5,FALSE),0))</f>
        <v/>
      </c>
      <c r="F100" s="15" t="str">
        <f>IF($A100="","",SUMIFS(Nhap_Kho!$H$4:$H$303,Nhap_Kho!$D$4:$D$303,$A100,Nhap_Kho!$A$4:$A$303,"&gt;="&amp;$B$3,Nhap_Kho!$A$4:$A$303,"&lt;="&amp;$E$3))</f>
        <v/>
      </c>
      <c r="G100" s="15" t="str">
        <f>IF($A100="","",SUMIFS(Cap_Phat!$I$4:$I$303,Cap_Phat!$E$4:$E$303,$A100,Cap_Phat!$A$4:$A$303,"&gt;="&amp;$B$3,Cap_Phat!$A$4:$A$303,"&lt;="&amp;$E$3))</f>
        <v/>
      </c>
      <c r="H100" s="15" t="str">
        <f t="shared" si="4"/>
        <v/>
      </c>
      <c r="I100" s="15" t="str">
        <f t="shared" si="5"/>
        <v/>
      </c>
      <c r="J100" s="15" t="str">
        <f>IF($A100="","",SUMIFS(Cap_Phat!$M$4:$M$303,Cap_Phat!$E$4:$E$303,$A100,Cap_Phat!$A$4:$A$303,"&gt;="&amp;$B$3,Cap_Phat!$A$4:$A$303,"&lt;="&amp;$E$3))</f>
        <v/>
      </c>
      <c r="K100" s="9"/>
      <c r="L100" s="9"/>
      <c r="M100" s="9"/>
      <c r="N100" s="9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>
      <c r="A101" s="14" t="str">
        <f>IF(DM_VPP!A93="","",DM_VPP!A93)</f>
        <v/>
      </c>
      <c r="B101" s="14" t="str">
        <f>IF($A101="","",IFERROR(VLOOKUP($A101,DM_VPP!$A$4:$F$120,3,FALSE),""))</f>
        <v/>
      </c>
      <c r="C101" s="14" t="str">
        <f>IF($A101="","",IFERROR(VLOOKUP($A101,DM_VPP!$A$4:$F$120,2,FALSE),""))</f>
        <v/>
      </c>
      <c r="D101" s="14" t="str">
        <f>IF($A101="","",IFERROR(VLOOKUP($A101,DM_VPP!$A$4:$F$120,4,FALSE),""))</f>
        <v/>
      </c>
      <c r="E101" s="15" t="str">
        <f>IF($A101="","",IFERROR(VLOOKUP($A101,DM_VPP!$A$4:$F$120,5,FALSE),0))</f>
        <v/>
      </c>
      <c r="F101" s="15" t="str">
        <f>IF($A101="","",SUMIFS(Nhap_Kho!$H$4:$H$303,Nhap_Kho!$D$4:$D$303,$A101,Nhap_Kho!$A$4:$A$303,"&gt;="&amp;$B$3,Nhap_Kho!$A$4:$A$303,"&lt;="&amp;$E$3))</f>
        <v/>
      </c>
      <c r="G101" s="15" t="str">
        <f>IF($A101="","",SUMIFS(Cap_Phat!$I$4:$I$303,Cap_Phat!$E$4:$E$303,$A101,Cap_Phat!$A$4:$A$303,"&gt;="&amp;$B$3,Cap_Phat!$A$4:$A$303,"&lt;="&amp;$E$3))</f>
        <v/>
      </c>
      <c r="H101" s="15" t="str">
        <f t="shared" si="4"/>
        <v/>
      </c>
      <c r="I101" s="15" t="str">
        <f t="shared" si="5"/>
        <v/>
      </c>
      <c r="J101" s="15" t="str">
        <f>IF($A101="","",SUMIFS(Cap_Phat!$M$4:$M$303,Cap_Phat!$E$4:$E$303,$A101,Cap_Phat!$A$4:$A$303,"&gt;="&amp;$B$3,Cap_Phat!$A$4:$A$303,"&lt;="&amp;$E$3))</f>
        <v/>
      </c>
      <c r="K101" s="9"/>
      <c r="L101" s="9"/>
      <c r="M101" s="9"/>
      <c r="N101" s="9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>
      <c r="A102" s="14" t="str">
        <f>IF(DM_VPP!A94="","",DM_VPP!A94)</f>
        <v/>
      </c>
      <c r="B102" s="14" t="str">
        <f>IF($A102="","",IFERROR(VLOOKUP($A102,DM_VPP!$A$4:$F$120,3,FALSE),""))</f>
        <v/>
      </c>
      <c r="C102" s="14" t="str">
        <f>IF($A102="","",IFERROR(VLOOKUP($A102,DM_VPP!$A$4:$F$120,2,FALSE),""))</f>
        <v/>
      </c>
      <c r="D102" s="14" t="str">
        <f>IF($A102="","",IFERROR(VLOOKUP($A102,DM_VPP!$A$4:$F$120,4,FALSE),""))</f>
        <v/>
      </c>
      <c r="E102" s="15" t="str">
        <f>IF($A102="","",IFERROR(VLOOKUP($A102,DM_VPP!$A$4:$F$120,5,FALSE),0))</f>
        <v/>
      </c>
      <c r="F102" s="15" t="str">
        <f>IF($A102="","",SUMIFS(Nhap_Kho!$H$4:$H$303,Nhap_Kho!$D$4:$D$303,$A102,Nhap_Kho!$A$4:$A$303,"&gt;="&amp;$B$3,Nhap_Kho!$A$4:$A$303,"&lt;="&amp;$E$3))</f>
        <v/>
      </c>
      <c r="G102" s="15" t="str">
        <f>IF($A102="","",SUMIFS(Cap_Phat!$I$4:$I$303,Cap_Phat!$E$4:$E$303,$A102,Cap_Phat!$A$4:$A$303,"&gt;="&amp;$B$3,Cap_Phat!$A$4:$A$303,"&lt;="&amp;$E$3))</f>
        <v/>
      </c>
      <c r="H102" s="15" t="str">
        <f t="shared" si="4"/>
        <v/>
      </c>
      <c r="I102" s="15" t="str">
        <f t="shared" si="5"/>
        <v/>
      </c>
      <c r="J102" s="15" t="str">
        <f>IF($A102="","",SUMIFS(Cap_Phat!$M$4:$M$303,Cap_Phat!$E$4:$E$303,$A102,Cap_Phat!$A$4:$A$303,"&gt;="&amp;$B$3,Cap_Phat!$A$4:$A$303,"&lt;="&amp;$E$3))</f>
        <v/>
      </c>
      <c r="K102" s="9"/>
      <c r="L102" s="9"/>
      <c r="M102" s="9"/>
      <c r="N102" s="9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>
      <c r="A103" s="14" t="str">
        <f>IF(DM_VPP!A95="","",DM_VPP!A95)</f>
        <v/>
      </c>
      <c r="B103" s="14" t="str">
        <f>IF($A103="","",IFERROR(VLOOKUP($A103,DM_VPP!$A$4:$F$120,3,FALSE),""))</f>
        <v/>
      </c>
      <c r="C103" s="14" t="str">
        <f>IF($A103="","",IFERROR(VLOOKUP($A103,DM_VPP!$A$4:$F$120,2,FALSE),""))</f>
        <v/>
      </c>
      <c r="D103" s="14" t="str">
        <f>IF($A103="","",IFERROR(VLOOKUP($A103,DM_VPP!$A$4:$F$120,4,FALSE),""))</f>
        <v/>
      </c>
      <c r="E103" s="15" t="str">
        <f>IF($A103="","",IFERROR(VLOOKUP($A103,DM_VPP!$A$4:$F$120,5,FALSE),0))</f>
        <v/>
      </c>
      <c r="F103" s="15" t="str">
        <f>IF($A103="","",SUMIFS(Nhap_Kho!$H$4:$H$303,Nhap_Kho!$D$4:$D$303,$A103,Nhap_Kho!$A$4:$A$303,"&gt;="&amp;$B$3,Nhap_Kho!$A$4:$A$303,"&lt;="&amp;$E$3))</f>
        <v/>
      </c>
      <c r="G103" s="15" t="str">
        <f>IF($A103="","",SUMIFS(Cap_Phat!$I$4:$I$303,Cap_Phat!$E$4:$E$303,$A103,Cap_Phat!$A$4:$A$303,"&gt;="&amp;$B$3,Cap_Phat!$A$4:$A$303,"&lt;="&amp;$E$3))</f>
        <v/>
      </c>
      <c r="H103" s="15" t="str">
        <f t="shared" si="4"/>
        <v/>
      </c>
      <c r="I103" s="15" t="str">
        <f t="shared" si="5"/>
        <v/>
      </c>
      <c r="J103" s="15" t="str">
        <f>IF($A103="","",SUMIFS(Cap_Phat!$M$4:$M$303,Cap_Phat!$E$4:$E$303,$A103,Cap_Phat!$A$4:$A$303,"&gt;="&amp;$B$3,Cap_Phat!$A$4:$A$303,"&lt;="&amp;$E$3))</f>
        <v/>
      </c>
      <c r="K103" s="9"/>
      <c r="L103" s="9"/>
      <c r="M103" s="9"/>
      <c r="N103" s="9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>
      <c r="A104" s="14" t="str">
        <f>IF(DM_VPP!A96="","",DM_VPP!A96)</f>
        <v/>
      </c>
      <c r="B104" s="14" t="str">
        <f>IF($A104="","",IFERROR(VLOOKUP($A104,DM_VPP!$A$4:$F$120,3,FALSE),""))</f>
        <v/>
      </c>
      <c r="C104" s="14" t="str">
        <f>IF($A104="","",IFERROR(VLOOKUP($A104,DM_VPP!$A$4:$F$120,2,FALSE),""))</f>
        <v/>
      </c>
      <c r="D104" s="14" t="str">
        <f>IF($A104="","",IFERROR(VLOOKUP($A104,DM_VPP!$A$4:$F$120,4,FALSE),""))</f>
        <v/>
      </c>
      <c r="E104" s="15" t="str">
        <f>IF($A104="","",IFERROR(VLOOKUP($A104,DM_VPP!$A$4:$F$120,5,FALSE),0))</f>
        <v/>
      </c>
      <c r="F104" s="15" t="str">
        <f>IF($A104="","",SUMIFS(Nhap_Kho!$H$4:$H$303,Nhap_Kho!$D$4:$D$303,$A104,Nhap_Kho!$A$4:$A$303,"&gt;="&amp;$B$3,Nhap_Kho!$A$4:$A$303,"&lt;="&amp;$E$3))</f>
        <v/>
      </c>
      <c r="G104" s="15" t="str">
        <f>IF($A104="","",SUMIFS(Cap_Phat!$I$4:$I$303,Cap_Phat!$E$4:$E$303,$A104,Cap_Phat!$A$4:$A$303,"&gt;="&amp;$B$3,Cap_Phat!$A$4:$A$303,"&lt;="&amp;$E$3))</f>
        <v/>
      </c>
      <c r="H104" s="15" t="str">
        <f t="shared" si="4"/>
        <v/>
      </c>
      <c r="I104" s="15" t="str">
        <f t="shared" si="5"/>
        <v/>
      </c>
      <c r="J104" s="15" t="str">
        <f>IF($A104="","",SUMIFS(Cap_Phat!$M$4:$M$303,Cap_Phat!$E$4:$E$303,$A104,Cap_Phat!$A$4:$A$303,"&gt;="&amp;$B$3,Cap_Phat!$A$4:$A$303,"&lt;="&amp;$E$3))</f>
        <v/>
      </c>
      <c r="K104" s="9"/>
      <c r="L104" s="9"/>
      <c r="M104" s="9"/>
      <c r="N104" s="9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>
      <c r="A105" s="14" t="str">
        <f>IF(DM_VPP!A97="","",DM_VPP!A97)</f>
        <v/>
      </c>
      <c r="B105" s="14" t="str">
        <f>IF($A105="","",IFERROR(VLOOKUP($A105,DM_VPP!$A$4:$F$120,3,FALSE),""))</f>
        <v/>
      </c>
      <c r="C105" s="14" t="str">
        <f>IF($A105="","",IFERROR(VLOOKUP($A105,DM_VPP!$A$4:$F$120,2,FALSE),""))</f>
        <v/>
      </c>
      <c r="D105" s="14" t="str">
        <f>IF($A105="","",IFERROR(VLOOKUP($A105,DM_VPP!$A$4:$F$120,4,FALSE),""))</f>
        <v/>
      </c>
      <c r="E105" s="15" t="str">
        <f>IF($A105="","",IFERROR(VLOOKUP($A105,DM_VPP!$A$4:$F$120,5,FALSE),0))</f>
        <v/>
      </c>
      <c r="F105" s="15" t="str">
        <f>IF($A105="","",SUMIFS(Nhap_Kho!$H$4:$H$303,Nhap_Kho!$D$4:$D$303,$A105,Nhap_Kho!$A$4:$A$303,"&gt;="&amp;$B$3,Nhap_Kho!$A$4:$A$303,"&lt;="&amp;$E$3))</f>
        <v/>
      </c>
      <c r="G105" s="15" t="str">
        <f>IF($A105="","",SUMIFS(Cap_Phat!$I$4:$I$303,Cap_Phat!$E$4:$E$303,$A105,Cap_Phat!$A$4:$A$303,"&gt;="&amp;$B$3,Cap_Phat!$A$4:$A$303,"&lt;="&amp;$E$3))</f>
        <v/>
      </c>
      <c r="H105" s="15" t="str">
        <f t="shared" si="4"/>
        <v/>
      </c>
      <c r="I105" s="15" t="str">
        <f t="shared" si="5"/>
        <v/>
      </c>
      <c r="J105" s="15" t="str">
        <f>IF($A105="","",SUMIFS(Cap_Phat!$M$4:$M$303,Cap_Phat!$E$4:$E$303,$A105,Cap_Phat!$A$4:$A$303,"&gt;="&amp;$B$3,Cap_Phat!$A$4:$A$303,"&lt;="&amp;$E$3))</f>
        <v/>
      </c>
      <c r="K105" s="9"/>
      <c r="L105" s="9"/>
      <c r="M105" s="9"/>
      <c r="N105" s="9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>
      <c r="A106" s="14" t="str">
        <f>IF(DM_VPP!A98="","",DM_VPP!A98)</f>
        <v/>
      </c>
      <c r="B106" s="14" t="str">
        <f>IF($A106="","",IFERROR(VLOOKUP($A106,DM_VPP!$A$4:$F$120,3,FALSE),""))</f>
        <v/>
      </c>
      <c r="C106" s="14" t="str">
        <f>IF($A106="","",IFERROR(VLOOKUP($A106,DM_VPP!$A$4:$F$120,2,FALSE),""))</f>
        <v/>
      </c>
      <c r="D106" s="14" t="str">
        <f>IF($A106="","",IFERROR(VLOOKUP($A106,DM_VPP!$A$4:$F$120,4,FALSE),""))</f>
        <v/>
      </c>
      <c r="E106" s="15" t="str">
        <f>IF($A106="","",IFERROR(VLOOKUP($A106,DM_VPP!$A$4:$F$120,5,FALSE),0))</f>
        <v/>
      </c>
      <c r="F106" s="15" t="str">
        <f>IF($A106="","",SUMIFS(Nhap_Kho!$H$4:$H$303,Nhap_Kho!$D$4:$D$303,$A106,Nhap_Kho!$A$4:$A$303,"&gt;="&amp;$B$3,Nhap_Kho!$A$4:$A$303,"&lt;="&amp;$E$3))</f>
        <v/>
      </c>
      <c r="G106" s="15" t="str">
        <f>IF($A106="","",SUMIFS(Cap_Phat!$I$4:$I$303,Cap_Phat!$E$4:$E$303,$A106,Cap_Phat!$A$4:$A$303,"&gt;="&amp;$B$3,Cap_Phat!$A$4:$A$303,"&lt;="&amp;$E$3))</f>
        <v/>
      </c>
      <c r="H106" s="15" t="str">
        <f t="shared" si="4"/>
        <v/>
      </c>
      <c r="I106" s="15" t="str">
        <f t="shared" si="5"/>
        <v/>
      </c>
      <c r="J106" s="15" t="str">
        <f>IF($A106="","",SUMIFS(Cap_Phat!$M$4:$M$303,Cap_Phat!$E$4:$E$303,$A106,Cap_Phat!$A$4:$A$303,"&gt;="&amp;$B$3,Cap_Phat!$A$4:$A$303,"&lt;="&amp;$E$3))</f>
        <v/>
      </c>
      <c r="K106" s="9"/>
      <c r="L106" s="9"/>
      <c r="M106" s="9"/>
      <c r="N106" s="9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>
      <c r="A107" s="14" t="str">
        <f>IF(DM_VPP!A99="","",DM_VPP!A99)</f>
        <v/>
      </c>
      <c r="B107" s="14" t="str">
        <f>IF($A107="","",IFERROR(VLOOKUP($A107,DM_VPP!$A$4:$F$120,3,FALSE),""))</f>
        <v/>
      </c>
      <c r="C107" s="14" t="str">
        <f>IF($A107="","",IFERROR(VLOOKUP($A107,DM_VPP!$A$4:$F$120,2,FALSE),""))</f>
        <v/>
      </c>
      <c r="D107" s="14" t="str">
        <f>IF($A107="","",IFERROR(VLOOKUP($A107,DM_VPP!$A$4:$F$120,4,FALSE),""))</f>
        <v/>
      </c>
      <c r="E107" s="15" t="str">
        <f>IF($A107="","",IFERROR(VLOOKUP($A107,DM_VPP!$A$4:$F$120,5,FALSE),0))</f>
        <v/>
      </c>
      <c r="F107" s="15" t="str">
        <f>IF($A107="","",SUMIFS(Nhap_Kho!$H$4:$H$303,Nhap_Kho!$D$4:$D$303,$A107,Nhap_Kho!$A$4:$A$303,"&gt;="&amp;$B$3,Nhap_Kho!$A$4:$A$303,"&lt;="&amp;$E$3))</f>
        <v/>
      </c>
      <c r="G107" s="15" t="str">
        <f>IF($A107="","",SUMIFS(Cap_Phat!$I$4:$I$303,Cap_Phat!$E$4:$E$303,$A107,Cap_Phat!$A$4:$A$303,"&gt;="&amp;$B$3,Cap_Phat!$A$4:$A$303,"&lt;="&amp;$E$3))</f>
        <v/>
      </c>
      <c r="H107" s="15" t="str">
        <f t="shared" si="4"/>
        <v/>
      </c>
      <c r="I107" s="15" t="str">
        <f t="shared" si="5"/>
        <v/>
      </c>
      <c r="J107" s="15" t="str">
        <f>IF($A107="","",SUMIFS(Cap_Phat!$M$4:$M$303,Cap_Phat!$E$4:$E$303,$A107,Cap_Phat!$A$4:$A$303,"&gt;="&amp;$B$3,Cap_Phat!$A$4:$A$303,"&lt;="&amp;$E$3))</f>
        <v/>
      </c>
      <c r="K107" s="9"/>
      <c r="L107" s="9"/>
      <c r="M107" s="9"/>
      <c r="N107" s="9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>
      <c r="A108" s="14" t="str">
        <f>IF(DM_VPP!A100="","",DM_VPP!A100)</f>
        <v/>
      </c>
      <c r="B108" s="14" t="str">
        <f>IF($A108="","",IFERROR(VLOOKUP($A108,DM_VPP!$A$4:$F$120,3,FALSE),""))</f>
        <v/>
      </c>
      <c r="C108" s="14" t="str">
        <f>IF($A108="","",IFERROR(VLOOKUP($A108,DM_VPP!$A$4:$F$120,2,FALSE),""))</f>
        <v/>
      </c>
      <c r="D108" s="14" t="str">
        <f>IF($A108="","",IFERROR(VLOOKUP($A108,DM_VPP!$A$4:$F$120,4,FALSE),""))</f>
        <v/>
      </c>
      <c r="E108" s="15" t="str">
        <f>IF($A108="","",IFERROR(VLOOKUP($A108,DM_VPP!$A$4:$F$120,5,FALSE),0))</f>
        <v/>
      </c>
      <c r="F108" s="15" t="str">
        <f>IF($A108="","",SUMIFS(Nhap_Kho!$H$4:$H$303,Nhap_Kho!$D$4:$D$303,$A108,Nhap_Kho!$A$4:$A$303,"&gt;="&amp;$B$3,Nhap_Kho!$A$4:$A$303,"&lt;="&amp;$E$3))</f>
        <v/>
      </c>
      <c r="G108" s="15" t="str">
        <f>IF($A108="","",SUMIFS(Cap_Phat!$I$4:$I$303,Cap_Phat!$E$4:$E$303,$A108,Cap_Phat!$A$4:$A$303,"&gt;="&amp;$B$3,Cap_Phat!$A$4:$A$303,"&lt;="&amp;$E$3))</f>
        <v/>
      </c>
      <c r="H108" s="15" t="str">
        <f t="shared" si="4"/>
        <v/>
      </c>
      <c r="I108" s="15" t="str">
        <f t="shared" si="5"/>
        <v/>
      </c>
      <c r="J108" s="15" t="str">
        <f>IF($A108="","",SUMIFS(Cap_Phat!$M$4:$M$303,Cap_Phat!$E$4:$E$303,$A108,Cap_Phat!$A$4:$A$303,"&gt;="&amp;$B$3,Cap_Phat!$A$4:$A$303,"&lt;="&amp;$E$3))</f>
        <v/>
      </c>
      <c r="K108" s="9"/>
      <c r="L108" s="9"/>
      <c r="M108" s="9"/>
      <c r="N108" s="9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>
      <c r="A109" s="14" t="str">
        <f>IF(DM_VPP!A101="","",DM_VPP!A101)</f>
        <v/>
      </c>
      <c r="B109" s="14" t="str">
        <f>IF($A109="","",IFERROR(VLOOKUP($A109,DM_VPP!$A$4:$F$120,3,FALSE),""))</f>
        <v/>
      </c>
      <c r="C109" s="14" t="str">
        <f>IF($A109="","",IFERROR(VLOOKUP($A109,DM_VPP!$A$4:$F$120,2,FALSE),""))</f>
        <v/>
      </c>
      <c r="D109" s="14" t="str">
        <f>IF($A109="","",IFERROR(VLOOKUP($A109,DM_VPP!$A$4:$F$120,4,FALSE),""))</f>
        <v/>
      </c>
      <c r="E109" s="15" t="str">
        <f>IF($A109="","",IFERROR(VLOOKUP($A109,DM_VPP!$A$4:$F$120,5,FALSE),0))</f>
        <v/>
      </c>
      <c r="F109" s="15" t="str">
        <f>IF($A109="","",SUMIFS(Nhap_Kho!$H$4:$H$303,Nhap_Kho!$D$4:$D$303,$A109,Nhap_Kho!$A$4:$A$303,"&gt;="&amp;$B$3,Nhap_Kho!$A$4:$A$303,"&lt;="&amp;$E$3))</f>
        <v/>
      </c>
      <c r="G109" s="15" t="str">
        <f>IF($A109="","",SUMIFS(Cap_Phat!$I$4:$I$303,Cap_Phat!$E$4:$E$303,$A109,Cap_Phat!$A$4:$A$303,"&gt;="&amp;$B$3,Cap_Phat!$A$4:$A$303,"&lt;="&amp;$E$3))</f>
        <v/>
      </c>
      <c r="H109" s="15" t="str">
        <f t="shared" si="4"/>
        <v/>
      </c>
      <c r="I109" s="15" t="str">
        <f t="shared" si="5"/>
        <v/>
      </c>
      <c r="J109" s="15" t="str">
        <f>IF($A109="","",SUMIFS(Cap_Phat!$M$4:$M$303,Cap_Phat!$E$4:$E$303,$A109,Cap_Phat!$A$4:$A$303,"&gt;="&amp;$B$3,Cap_Phat!$A$4:$A$303,"&lt;="&amp;$E$3))</f>
        <v/>
      </c>
      <c r="K109" s="9"/>
      <c r="L109" s="9"/>
      <c r="M109" s="9"/>
      <c r="N109" s="9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>
      <c r="A110" s="14" t="str">
        <f>IF(DM_VPP!A102="","",DM_VPP!A102)</f>
        <v/>
      </c>
      <c r="B110" s="14" t="str">
        <f>IF($A110="","",IFERROR(VLOOKUP($A110,DM_VPP!$A$4:$F$120,3,FALSE),""))</f>
        <v/>
      </c>
      <c r="C110" s="14" t="str">
        <f>IF($A110="","",IFERROR(VLOOKUP($A110,DM_VPP!$A$4:$F$120,2,FALSE),""))</f>
        <v/>
      </c>
      <c r="D110" s="14" t="str">
        <f>IF($A110="","",IFERROR(VLOOKUP($A110,DM_VPP!$A$4:$F$120,4,FALSE),""))</f>
        <v/>
      </c>
      <c r="E110" s="15" t="str">
        <f>IF($A110="","",IFERROR(VLOOKUP($A110,DM_VPP!$A$4:$F$120,5,FALSE),0))</f>
        <v/>
      </c>
      <c r="F110" s="15" t="str">
        <f>IF($A110="","",SUMIFS(Nhap_Kho!$H$4:$H$303,Nhap_Kho!$D$4:$D$303,$A110,Nhap_Kho!$A$4:$A$303,"&gt;="&amp;$B$3,Nhap_Kho!$A$4:$A$303,"&lt;="&amp;$E$3))</f>
        <v/>
      </c>
      <c r="G110" s="15" t="str">
        <f>IF($A110="","",SUMIFS(Cap_Phat!$I$4:$I$303,Cap_Phat!$E$4:$E$303,$A110,Cap_Phat!$A$4:$A$303,"&gt;="&amp;$B$3,Cap_Phat!$A$4:$A$303,"&lt;="&amp;$E$3))</f>
        <v/>
      </c>
      <c r="H110" s="15" t="str">
        <f t="shared" si="4"/>
        <v/>
      </c>
      <c r="I110" s="15" t="str">
        <f t="shared" si="5"/>
        <v/>
      </c>
      <c r="J110" s="15" t="str">
        <f>IF($A110="","",SUMIFS(Cap_Phat!$M$4:$M$303,Cap_Phat!$E$4:$E$303,$A110,Cap_Phat!$A$4:$A$303,"&gt;="&amp;$B$3,Cap_Phat!$A$4:$A$303,"&lt;="&amp;$E$3))</f>
        <v/>
      </c>
      <c r="K110" s="9"/>
      <c r="L110" s="9"/>
      <c r="M110" s="9"/>
      <c r="N110" s="9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>
      <c r="A111" s="14" t="str">
        <f>IF(DM_VPP!A103="","",DM_VPP!A103)</f>
        <v/>
      </c>
      <c r="B111" s="14" t="str">
        <f>IF($A111="","",IFERROR(VLOOKUP($A111,DM_VPP!$A$4:$F$120,3,FALSE),""))</f>
        <v/>
      </c>
      <c r="C111" s="14" t="str">
        <f>IF($A111="","",IFERROR(VLOOKUP($A111,DM_VPP!$A$4:$F$120,2,FALSE),""))</f>
        <v/>
      </c>
      <c r="D111" s="14" t="str">
        <f>IF($A111="","",IFERROR(VLOOKUP($A111,DM_VPP!$A$4:$F$120,4,FALSE),""))</f>
        <v/>
      </c>
      <c r="E111" s="15" t="str">
        <f>IF($A111="","",IFERROR(VLOOKUP($A111,DM_VPP!$A$4:$F$120,5,FALSE),0))</f>
        <v/>
      </c>
      <c r="F111" s="15" t="str">
        <f>IF($A111="","",SUMIFS(Nhap_Kho!$H$4:$H$303,Nhap_Kho!$D$4:$D$303,$A111,Nhap_Kho!$A$4:$A$303,"&gt;="&amp;$B$3,Nhap_Kho!$A$4:$A$303,"&lt;="&amp;$E$3))</f>
        <v/>
      </c>
      <c r="G111" s="15" t="str">
        <f>IF($A111="","",SUMIFS(Cap_Phat!$I$4:$I$303,Cap_Phat!$E$4:$E$303,$A111,Cap_Phat!$A$4:$A$303,"&gt;="&amp;$B$3,Cap_Phat!$A$4:$A$303,"&lt;="&amp;$E$3))</f>
        <v/>
      </c>
      <c r="H111" s="15" t="str">
        <f t="shared" si="4"/>
        <v/>
      </c>
      <c r="I111" s="15" t="str">
        <f t="shared" si="5"/>
        <v/>
      </c>
      <c r="J111" s="15" t="str">
        <f>IF($A111="","",SUMIFS(Cap_Phat!$M$4:$M$303,Cap_Phat!$E$4:$E$303,$A111,Cap_Phat!$A$4:$A$303,"&gt;="&amp;$B$3,Cap_Phat!$A$4:$A$303,"&lt;="&amp;$E$3))</f>
        <v/>
      </c>
      <c r="K111" s="9"/>
      <c r="L111" s="9"/>
      <c r="M111" s="9"/>
      <c r="N111" s="9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</sheetData>
  <mergeCells count="9">
    <mergeCell ref="L23:N23"/>
    <mergeCell ref="L24:N24"/>
    <mergeCell ref="L25:N25"/>
    <mergeCell ref="L26:N26"/>
    <mergeCell ref="A1:N1"/>
    <mergeCell ref="A10:J10"/>
    <mergeCell ref="L10:N10"/>
    <mergeCell ref="L21:N21"/>
    <mergeCell ref="L22:N22"/>
  </mergeCells>
  <conditionalFormatting sqref="H12:H111">
    <cfRule type="dataBar" priority="3">
      <dataBar>
        <cfvo type="min"/>
        <cfvo type="max"/>
        <color rgb="FF60A5FA"/>
      </dataBar>
    </cfRule>
    <cfRule type="dataBar" priority="6">
      <dataBar>
        <cfvo type="min"/>
        <cfvo type="max"/>
        <color rgb="FF60A5FA"/>
      </dataBar>
      <extLst>
        <ext xmlns:x14="http://schemas.microsoft.com/office/spreadsheetml/2009/9/main" uri="{B025F937-C7B1-47D3-B67F-A62EFF666E3E}">
          <x14:id>{57CFFD9F-B8E4-9E07-9EBC-82E3E763074D}</x14:id>
        </ext>
      </extLst>
    </cfRule>
  </conditionalFormatting>
  <conditionalFormatting sqref="I12:I111">
    <cfRule type="expression" dxfId="1" priority="1">
      <formula>I12="Cần mua bổ sung"</formula>
    </cfRule>
    <cfRule type="expression" dxfId="0" priority="2">
      <formula>I12="Đủ tồn"</formula>
    </cfRule>
  </conditionalFormatting>
  <conditionalFormatting sqref="J12:J111">
    <cfRule type="dataBar" priority="4">
      <dataBar>
        <cfvo type="min"/>
        <cfvo type="max"/>
        <color rgb="FF34D399"/>
      </dataBar>
    </cfRule>
    <cfRule type="dataBar" priority="7">
      <dataBar>
        <cfvo type="min"/>
        <cfvo type="max"/>
        <color rgb="FF34D399"/>
      </dataBar>
      <extLst>
        <ext xmlns:x14="http://schemas.microsoft.com/office/spreadsheetml/2009/9/main" uri="{B025F937-C7B1-47D3-B67F-A62EFF666E3E}">
          <x14:id>{8ECAB34C-F2D5-C5DD-E04F-47776878B557}</x14:id>
        </ext>
      </extLst>
    </cfRule>
  </conditionalFormatting>
  <conditionalFormatting sqref="N12:N19">
    <cfRule type="dataBar" priority="5">
      <dataBar>
        <cfvo type="min"/>
        <cfvo type="max"/>
        <color rgb="FFF59E0B"/>
      </dataBar>
    </cfRule>
    <cfRule type="dataBar" priority="8">
      <dataBar>
        <cfvo type="min"/>
        <cfvo type="max"/>
        <color rgb="FFF59E0B"/>
      </dataBar>
      <extLst>
        <ext xmlns:x14="http://schemas.microsoft.com/office/spreadsheetml/2009/9/main" uri="{B025F937-C7B1-47D3-B67F-A62EFF666E3E}">
          <x14:id>{4F5A1A30-7788-0E7E-64B5-A93F959716C1}</x14:id>
        </ext>
      </extLst>
    </cfRule>
  </conditionalFormatting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7CFFD9F-B8E4-9E07-9EBC-82E3E763074D}">
            <x14:dataBar>
              <x14:cfvo type="min"/>
              <x14:cfvo type="max"/>
              <x14:negativeFillColor auto="1"/>
              <x14:axisColor auto="1"/>
            </x14:dataBar>
          </x14:cfRule>
          <xm:sqref>H12:H111</xm:sqref>
        </x14:conditionalFormatting>
        <x14:conditionalFormatting xmlns:xm="http://schemas.microsoft.com/office/excel/2006/main">
          <x14:cfRule type="dataBar" id="{8ECAB34C-F2D5-C5DD-E04F-47776878B557}">
            <x14:dataBar>
              <x14:cfvo type="min"/>
              <x14:cfvo type="max"/>
              <x14:negativeFillColor auto="1"/>
              <x14:axisColor auto="1"/>
            </x14:dataBar>
          </x14:cfRule>
          <xm:sqref>J12:J111</xm:sqref>
        </x14:conditionalFormatting>
        <x14:conditionalFormatting xmlns:xm="http://schemas.microsoft.com/office/excel/2006/main">
          <x14:cfRule type="dataBar" id="{4F5A1A30-7788-0E7E-64B5-A93F959716C1}">
            <x14:dataBar>
              <x14:cfvo type="min"/>
              <x14:cfvo type="max"/>
              <x14:negativeFillColor auto="1"/>
              <x14:axisColor auto="1"/>
            </x14:dataBar>
          </x14:cfRule>
          <xm:sqref>N12:N19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5</vt:i4>
      </vt:variant>
    </vt:vector>
  </HeadingPairs>
  <TitlesOfParts>
    <vt:vector size="5" baseType="lpstr">
      <vt:lpstr>Huong_Dan</vt:lpstr>
      <vt:lpstr>DM_VPP</vt:lpstr>
      <vt:lpstr>Nhap_Kho</vt:lpstr>
      <vt:lpstr>Cap_Phat</vt:lpstr>
      <vt:lpstr>Bao_Cao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Lê Huy Tuấn</cp:lastModifiedBy>
  <dcterms:modified xsi:type="dcterms:W3CDTF">2026-05-27T05:28:03Z</dcterms:modified>
</cp:coreProperties>
</file>